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US-TV\Documents\"/>
    </mc:Choice>
  </mc:AlternateContent>
  <bookViews>
    <workbookView xWindow="0" yWindow="0" windowWidth="21570" windowHeight="7680" xr2:uid="{00000000-000D-0000-FFFF-FFFF00000000}"/>
  </bookViews>
  <sheets>
    <sheet name="BANCOS " sheetId="31" r:id="rId1"/>
    <sheet name="COMPROMISOS CONTRACTUALES" sheetId="30" r:id="rId2"/>
    <sheet name="INGRESOS Y EGRESOS" sheetId="25" r:id="rId3"/>
    <sheet name="EDO RESULTADOS CONSOLIDADO 2" sheetId="24" r:id="rId4"/>
    <sheet name="EDO DE RESULTADOS CONSOLIDAD 1" sheetId="22" r:id="rId5"/>
    <sheet name="BG JULIO 2017" sheetId="16" r:id="rId6"/>
    <sheet name="ER JULIO 2017" sheetId="19" r:id="rId7"/>
    <sheet name="BC JULIO 2017" sheetId="27" r:id="rId8"/>
    <sheet name="CTA. CORRIENTE JULIO" sheetId="1" r:id="rId9"/>
    <sheet name="FM JULIO" sheetId="2" r:id="rId10"/>
    <sheet name="PTMO EXT URG JULIO" sheetId="3" r:id="rId11"/>
    <sheet name="CONSTRUCCION JULIO" sheetId="4" r:id="rId12"/>
    <sheet name="APOYO EV ACAD JULIO" sheetId="5" r:id="rId13"/>
    <sheet name="BG AGOSTO 2017" sheetId="17" r:id="rId14"/>
    <sheet name="ER AGOSTO 2017" sheetId="20" r:id="rId15"/>
    <sheet name="BC AGOSTO 2017" sheetId="28" r:id="rId16"/>
    <sheet name="CTA CORRIENTE AGOSTO" sheetId="6" r:id="rId17"/>
    <sheet name="FM AGOSTO" sheetId="7" r:id="rId18"/>
    <sheet name="PTMO EXT URG AGOSTO" sheetId="8" r:id="rId19"/>
    <sheet name="CONSTRUCCION AGOSTO" sheetId="9" r:id="rId20"/>
    <sheet name="APOYO EV ACAD AGOSTO" sheetId="10" r:id="rId21"/>
    <sheet name="BG SEPTIEMBRE 2017" sheetId="18" r:id="rId22"/>
    <sheet name="ER SEPTIEMBRE" sheetId="21" r:id="rId23"/>
    <sheet name="BC SEPTIEMBRE 2017" sheetId="29" r:id="rId24"/>
    <sheet name="CTA. CORRIENTE SEPTIEMBRE" sheetId="11" r:id="rId25"/>
    <sheet name="FM SEPTIEMBRE" sheetId="12" r:id="rId26"/>
    <sheet name="PTMO EXT URG SEPTIEMBRE" sheetId="13" r:id="rId27"/>
    <sheet name="CONSTRUCCION SEPTIEMBRE" sheetId="14" r:id="rId28"/>
    <sheet name="APOYO EV ACAD SEPTIEMBRE" sheetId="15" r:id="rId29"/>
    <sheet name="Hoja1" sheetId="32" r:id="rId30"/>
  </sheets>
  <calcPr calcId="171027"/>
</workbook>
</file>

<file path=xl/calcChain.xml><?xml version="1.0" encoding="utf-8"?>
<calcChain xmlns="http://schemas.openxmlformats.org/spreadsheetml/2006/main">
  <c r="J64" i="22" l="1"/>
  <c r="J60" i="22"/>
  <c r="J57" i="22"/>
  <c r="J55" i="22"/>
  <c r="J54" i="22"/>
  <c r="J53" i="22"/>
  <c r="J51" i="22"/>
  <c r="J49" i="22"/>
  <c r="J48" i="22"/>
  <c r="J47" i="22"/>
  <c r="J44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19" i="22"/>
  <c r="J16" i="22"/>
  <c r="J14" i="22"/>
  <c r="J13" i="22"/>
  <c r="J12" i="22"/>
  <c r="J11" i="22"/>
  <c r="J10" i="22"/>
  <c r="E169" i="25" l="1"/>
  <c r="G158" i="25"/>
  <c r="G73" i="25"/>
  <c r="G72" i="25"/>
  <c r="G40" i="25"/>
  <c r="G39" i="25"/>
  <c r="D38" i="25"/>
  <c r="D103" i="25" s="1"/>
  <c r="C38" i="25"/>
  <c r="G38" i="25" l="1"/>
  <c r="G103" i="25" s="1"/>
  <c r="C103" i="25"/>
  <c r="E20" i="31"/>
  <c r="E31" i="31"/>
  <c r="I103" i="25" l="1"/>
  <c r="E17" i="30"/>
  <c r="B21" i="25"/>
  <c r="G179" i="25"/>
  <c r="G178" i="25"/>
  <c r="G116" i="25"/>
  <c r="G169" i="25" s="1"/>
  <c r="E180" i="25"/>
  <c r="E116" i="25"/>
  <c r="C116" i="25"/>
  <c r="C169" i="25" s="1"/>
  <c r="B116" i="25"/>
  <c r="B169" i="25" s="1"/>
  <c r="C180" i="25"/>
  <c r="D186" i="25"/>
  <c r="F103" i="25"/>
  <c r="F186" i="25" s="1"/>
  <c r="B180" i="25"/>
  <c r="G180" i="25" l="1"/>
  <c r="G186" i="25" s="1"/>
  <c r="C186" i="25"/>
  <c r="D21" i="25"/>
  <c r="D188" i="25" s="1"/>
  <c r="C21" i="25"/>
  <c r="E186" i="25"/>
  <c r="B103" i="25"/>
  <c r="B186" i="25" s="1"/>
  <c r="F10" i="25"/>
  <c r="F21" i="25" s="1"/>
  <c r="F188" i="25" s="1"/>
  <c r="E9" i="25"/>
  <c r="E21" i="25" s="1"/>
  <c r="E188" i="25" l="1"/>
  <c r="C188" i="25"/>
  <c r="B188" i="25"/>
  <c r="G188" i="25"/>
  <c r="N78" i="6"/>
  <c r="K78" i="6"/>
  <c r="M18" i="11"/>
  <c r="E46" i="15" l="1"/>
  <c r="F45" i="15" s="1"/>
  <c r="G45" i="15" s="1"/>
  <c r="G47" i="15" s="1"/>
  <c r="G16" i="14"/>
  <c r="F13" i="13"/>
  <c r="F19" i="13" s="1"/>
  <c r="H16" i="12"/>
  <c r="F15" i="12"/>
  <c r="G13" i="12"/>
  <c r="E59" i="11"/>
  <c r="F59" i="11" s="1"/>
  <c r="G59" i="11" s="1"/>
  <c r="G61" i="11" s="1"/>
  <c r="E51" i="10"/>
  <c r="F50" i="10" s="1"/>
  <c r="G50" i="10" s="1"/>
  <c r="G52" i="10" s="1"/>
  <c r="G16" i="9"/>
  <c r="F19" i="8"/>
  <c r="F13" i="8"/>
  <c r="H22" i="7"/>
  <c r="F21" i="7"/>
  <c r="F72" i="6"/>
  <c r="G72" i="6" s="1"/>
  <c r="G74" i="6" s="1"/>
  <c r="E72" i="6"/>
  <c r="E38" i="5"/>
  <c r="F37" i="5" s="1"/>
  <c r="G37" i="5" s="1"/>
  <c r="G39" i="5" s="1"/>
  <c r="G16" i="4"/>
  <c r="F17" i="3"/>
  <c r="F19" i="3" s="1"/>
  <c r="H22" i="2"/>
  <c r="F21" i="2"/>
  <c r="E62" i="1"/>
  <c r="F62" i="1" s="1"/>
  <c r="G62" i="1" s="1"/>
  <c r="G64" i="1" s="1"/>
</calcChain>
</file>

<file path=xl/sharedStrings.xml><?xml version="1.0" encoding="utf-8"?>
<sst xmlns="http://schemas.openxmlformats.org/spreadsheetml/2006/main" count="6860" uniqueCount="769">
  <si>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</si>
  <si>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</si>
  <si>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</si>
  <si>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</si>
  <si>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AL 31 DE JULIO DE 2017</t>
  </si>
  <si>
    <t>SALDO SEGÚN BANCOS AL 31 DE JULIO DE 2017</t>
  </si>
  <si>
    <t xml:space="preserve"> 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</si>
  <si>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</si>
  <si>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</si>
  <si>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</si>
  <si>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</si>
  <si>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</si>
  <si>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</si>
  <si>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</si>
  <si>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</si>
  <si>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SANTI VILLEGAS ESTANISLAO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</si>
  <si>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</si>
  <si>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</si>
  <si>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</si>
  <si>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</si>
  <si>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</si>
  <si>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</si>
  <si>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</si>
  <si>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</si>
  <si>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</si>
  <si>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</si>
  <si>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</si>
  <si>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</si>
  <si>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</si>
  <si>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</si>
  <si>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MICAELA VERDUGO PACHECO</t>
  </si>
  <si>
    <t>AGUA DE HERMOSILLO</t>
  </si>
  <si>
    <t>GASPAR ZAMORA ORTEGA</t>
  </si>
  <si>
    <t>GUADALUPE GONZALEZ OCHOA</t>
  </si>
  <si>
    <t>JULIO CESAR MORALES</t>
  </si>
  <si>
    <t>MARIA LOURDES PEREZ ALVAREZ</t>
  </si>
  <si>
    <t>RGM ORGANIZACIÓN PROFESIONALES</t>
  </si>
  <si>
    <t>OMAR EDUARDO ALCARAZ</t>
  </si>
  <si>
    <t>ANATALIA GUADALUPE COLIN</t>
  </si>
  <si>
    <t>SUMINISTROS PARA LA IMPRESIÓN</t>
  </si>
  <si>
    <t>JORGE LUIS MORALES</t>
  </si>
  <si>
    <t>RAUL IVAN MARTINEZ NEVAREZ</t>
  </si>
  <si>
    <t>MARTIN FOX SANCHEZ</t>
  </si>
  <si>
    <t>FERNANDO MIRANDA RUIZ</t>
  </si>
  <si>
    <t>DAVID ISAAC SANCHEZ SANCHEZ</t>
  </si>
  <si>
    <t>CLAUDIA SALAZAR ATONDO</t>
  </si>
  <si>
    <t>RENTA TUR S.A. DE C.V.</t>
  </si>
  <si>
    <t>CONSUELO RODRIGUEZ CORTEZ</t>
  </si>
  <si>
    <t>FEDERICO ROBLES SANTACRUZ</t>
  </si>
  <si>
    <t>IGUAL:</t>
  </si>
  <si>
    <t>SALDO EN BANCOS EN NUESTROS LIBROS AL 31 DE JULIO DE 2017</t>
  </si>
  <si>
    <t>CUENTA FONDO MUTUALISTA</t>
  </si>
  <si>
    <t>CONCILIACIÓN BANCARIA</t>
  </si>
  <si>
    <t>DE LA CUANTA BANORTE 0653893741</t>
  </si>
  <si>
    <t>NUESTROS CREDITOS NO CORRESPONDIDOS</t>
  </si>
  <si>
    <t>CUENTA PRESTAMO EXTREMA URGENCIA</t>
  </si>
  <si>
    <t>DE LA CUANTA BANORTE CTA. 0653893732</t>
  </si>
  <si>
    <t>AL 30 DE JUNIO DE 2017</t>
  </si>
  <si>
    <t>SALDO SEGÚN BANCOS AL 30 DE JUNIO DE 2017</t>
  </si>
  <si>
    <t>MENOS</t>
  </si>
  <si>
    <t>SUS CREDITO NO CORRESPONDIDOS</t>
  </si>
  <si>
    <t>DEPOSITO EL DIA 11 DE ABRIL DE 2017</t>
  </si>
  <si>
    <t>DEPOSITO EN EFECTIVO</t>
  </si>
  <si>
    <t>ANA BERTHA MARTINEZ DURAN</t>
  </si>
  <si>
    <t>CH.001403</t>
  </si>
  <si>
    <t>IGUAL</t>
  </si>
  <si>
    <t>SALDO EN BANCOS EN NUESTROS LIBROS AL 30 DE JUNIO DE 2017</t>
  </si>
  <si>
    <t>CUENTA CONSTRUCCIÓN NUEVO LOCAL SINDICAL</t>
  </si>
  <si>
    <t>DE LA CUANTA BANORTE 0653893750</t>
  </si>
  <si>
    <t>31 DE JULIO DE 2017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</si>
  <si>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</si>
  <si>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</si>
  <si>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</si>
  <si>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</si>
  <si>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</si>
  <si>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CARMEN HORTENCIA ARVIZU</t>
  </si>
  <si>
    <t>PATRICIA MOYA GRIJALVA</t>
  </si>
  <si>
    <t>AURORA ZEPEDA LLAMAS</t>
  </si>
  <si>
    <t>FRANCISCO CORDOVA TAUTIMEZ</t>
  </si>
  <si>
    <t>JOSE CARLOS AGUIRRE</t>
  </si>
  <si>
    <t>JUANA ALVARADO IBARRA</t>
  </si>
  <si>
    <t>PATRICIA RODRIGUEZ</t>
  </si>
  <si>
    <t>EDGAR OMAR RUEDA PUENTE</t>
  </si>
  <si>
    <t>MARIA GUADALUPE  GONZALEZ</t>
  </si>
  <si>
    <t>ANGELICA MARIA RASCON</t>
  </si>
  <si>
    <t>JAIME UBALDO VERDUGO</t>
  </si>
  <si>
    <t>LUZ DEL CARMEN AYON</t>
  </si>
  <si>
    <t>TAMY GABRIELA RIOS SOTO</t>
  </si>
  <si>
    <t>VLADIMIR CASAS FELIX</t>
  </si>
  <si>
    <t>LUZ MARIA LEYVA</t>
  </si>
  <si>
    <t>MARIA CANDELARIA GONZALEZ</t>
  </si>
  <si>
    <t>MARIA OSVALDINA BALLESTEROS</t>
  </si>
  <si>
    <t>GABRIEL ALBERTO GARCIA</t>
  </si>
  <si>
    <t>ROMUALDO MONTAÑO BERMUDEZ</t>
  </si>
  <si>
    <t>ANA AMELIA GAYTAN FONTES</t>
  </si>
  <si>
    <t>AL 31 DE AGOSTO DE 2017</t>
  </si>
  <si>
    <t>SALDO SEGÚN BANCOS AL 31 DE AGOSTO DE 2017</t>
  </si>
  <si>
    <t>JERRY ARMANDO ROSE GARCIA</t>
  </si>
  <si>
    <t>EXCEL RENT A CAR S.A. DE C.V.</t>
  </si>
  <si>
    <t>MARCO ANTONIO LOPEZ</t>
  </si>
  <si>
    <t>LUIS ALBERTO ZAMORA</t>
  </si>
  <si>
    <t>CARLOS JIMENEZ GARCIA</t>
  </si>
  <si>
    <t>MS CENTRAL DE DISTRIBUCIONES</t>
  </si>
  <si>
    <t>PATRICIA JUAREZ CARMELO</t>
  </si>
  <si>
    <t>RAMON ARMAS REYES</t>
  </si>
  <si>
    <t>SUSANA ANGELICA PASTRANA</t>
  </si>
  <si>
    <t>MA. LUISA PEREZ SALAZAR</t>
  </si>
  <si>
    <t>ELIZABETH LABOIGNET CONTRERAS</t>
  </si>
  <si>
    <t>FRANCISCO MURILLO VALENZUELA</t>
  </si>
  <si>
    <t>RAFAEL VERDUGO MIRANDA</t>
  </si>
  <si>
    <t>PAULINA MARTINEZ GUTIERREZ</t>
  </si>
  <si>
    <t>OMAR ALEJANDRO RUIZ SANCHEZ</t>
  </si>
  <si>
    <t>MARTIN GARCIA FIMBRES</t>
  </si>
  <si>
    <t>LEOBARDO BUERAS GONZALEZ</t>
  </si>
  <si>
    <t>AMADOR BUSTAMANTE GASTELUM</t>
  </si>
  <si>
    <t>DISTRIBUIDORA DE COMBUSTIBLES DCS DE SONORA S.A. DE C.V.</t>
  </si>
  <si>
    <t>SALDO EN BANCOS EN NUESTROS LIBROS AL 31 DE AGOSTO DE 2017</t>
  </si>
  <si>
    <t>AL 31 DE  AGOSTO DE 2017</t>
  </si>
  <si>
    <t>DEPOSITO EL DIA 11 DE AGOSTO DE 2017</t>
  </si>
  <si>
    <t xml:space="preserve">DEPOSITO UNISON </t>
  </si>
  <si>
    <t>31 DE AGOSTO DE 2017</t>
  </si>
  <si>
    <t>ALDO ALEJANDRO ARVIZU</t>
  </si>
  <si>
    <t>NESTOR ANTONIO CAMBERO</t>
  </si>
  <si>
    <t>NOHELIA GUADALUPE PACHECO</t>
  </si>
  <si>
    <t>GERARDINA NUBES ORTIZ</t>
  </si>
  <si>
    <t>SILVIA ELENA IBARRA OLMOS</t>
  </si>
  <si>
    <t>BEATRIZ LLAMAS ARECHIGA</t>
  </si>
  <si>
    <t>MODESTO BARRON WILSON</t>
  </si>
  <si>
    <t>LETICIA MARIA GONZALEZ</t>
  </si>
  <si>
    <t>NORMA PATRICIA SILVA BELTRAN</t>
  </si>
  <si>
    <t>MARIA DEL ROSARIO MOLINA</t>
  </si>
  <si>
    <t>MARIA JESUS CAMARGO</t>
  </si>
  <si>
    <t>MIGUEL LAGARDA FLORES</t>
  </si>
  <si>
    <t>OLGA LIDIA SOTELO VALENZUELA</t>
  </si>
  <si>
    <t>BLANCA AURELIA VALENZUELA</t>
  </si>
  <si>
    <t>OLIMPIA OFELIA CORTEZ RIVERA</t>
  </si>
  <si>
    <t>AL 30 DE SEPTIEMBRE DE 2017</t>
  </si>
  <si>
    <t>SALDO SEGÚN BANCOS AL 30 DE SEPTIEMBRE DE 2017</t>
  </si>
  <si>
    <t>FRANCISCO GARCIA SOTELO</t>
  </si>
  <si>
    <t>FELIPE ESQUIVEL CHAVOYA</t>
  </si>
  <si>
    <t>JAIME UBALDO VERDUGO RODRIGUEZ</t>
  </si>
  <si>
    <t>YESICA PAOLA BRAVO</t>
  </si>
  <si>
    <t>ELIZABETH LABOIGNET</t>
  </si>
  <si>
    <t>ANTONIA ELENA CASTRO</t>
  </si>
  <si>
    <t>LA CASCADA DE SAN ISIDRO</t>
  </si>
  <si>
    <t>DAVID ISAAC SANCHEZ</t>
  </si>
  <si>
    <t>SALDO EN BANCOS EN NUESTROS LIBROS AL 30 DE SEPTIEMBRE 2017</t>
  </si>
  <si>
    <t>ESPERANZA SALAZAR CANO</t>
  </si>
  <si>
    <t>CHEQUE NO.</t>
  </si>
  <si>
    <t>MIGUEL ANGEL LOPEZ</t>
  </si>
  <si>
    <t>SALDO EN BANCOS EN NUESTROS LIBROS AL 30 DE SEPTIEMBRE DE 2017</t>
  </si>
  <si>
    <t>SERGIO RAMON ROSETTI</t>
  </si>
  <si>
    <t>DANIEL BAYLISS BERNAL</t>
  </si>
  <si>
    <t>JOSE ALFREDO HEREDIA</t>
  </si>
  <si>
    <t>PATRICIA AGUILAR TALAMANTE</t>
  </si>
  <si>
    <t>MA. DEL ROSARIO QUINTANAR</t>
  </si>
  <si>
    <t>MARIA DEL CARMEN GARCIA</t>
  </si>
  <si>
    <t>MARTINA SOTO MORALES</t>
  </si>
  <si>
    <t>RAMON ARTURO VEGA</t>
  </si>
  <si>
    <t>LILIANA RUIZ LOPEZ</t>
  </si>
  <si>
    <t>ISIDRA TERESITA AYALA</t>
  </si>
  <si>
    <t>SINDICATO DE TRABAJADORES ACADEMICOS DE LA UNIVERSIDAD DE SONORA</t>
  </si>
  <si>
    <t>A C T I V O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</si>
  <si>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</si>
  <si>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</si>
  <si>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</si>
  <si>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</si>
  <si>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</si>
  <si>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</si>
  <si>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</si>
  <si>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</si>
  <si>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</si>
  <si>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INVERSIONES TEMPORALES</t>
  </si>
  <si>
    <t>DEUDORES DIVERSOS(CTA EXTREMA URGENCIA)</t>
  </si>
  <si>
    <t xml:space="preserve">   Total CIRCULANTE</t>
  </si>
  <si>
    <t>DEUDORES DIVERSOS (CTA. CORRIENTE)</t>
  </si>
  <si>
    <t>ANTICIPO A PROVEEDORES</t>
  </si>
  <si>
    <t xml:space="preserve">   DIFERIDO</t>
  </si>
  <si>
    <t>SEGUROS PAGADOS POR ANTICIPADO</t>
  </si>
  <si>
    <t>PROVISION PARA CUENTAS INCOBRABLES EXTREMA URGENCI</t>
  </si>
  <si>
    <t>INTERESES COBRADOS POR ANTICIPADO</t>
  </si>
  <si>
    <t>PROVISION PARA CUENTAS INCOBRABLES CUENTA CORRIENT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</si>
  <si>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</si>
  <si>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</si>
  <si>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</si>
  <si>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</si>
  <si>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</si>
  <si>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</si>
  <si>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</si>
  <si>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</si>
  <si>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</si>
  <si>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</si>
  <si>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</si>
  <si>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</si>
  <si>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</si>
  <si>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</si>
  <si>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</si>
  <si>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DEPRECIACION ACUMULADA DE EQUIPO DE TRANSPORTE</t>
  </si>
  <si>
    <t>RESULTADO EJERCICIO</t>
  </si>
  <si>
    <t>DEPRECIACION ACUMULADA DE EQUIPO DE OFICINA</t>
  </si>
  <si>
    <t>RESULTADO DE EJERCICIOS ANTERIORES</t>
  </si>
  <si>
    <t>DEPRECIACION ACUMULADA EQUIPO DE COMPUTO</t>
  </si>
  <si>
    <t>RESULTADO DEL EJERCICIO 2013</t>
  </si>
  <si>
    <t>DEPRECIACION EQUIPO DE COCINA</t>
  </si>
  <si>
    <t>RESULTADO DEL EJERCICIO 2014</t>
  </si>
  <si>
    <t>DEPRECIACION ACUMULADA EQUIPO DE GYM</t>
  </si>
  <si>
    <t>RESULTADO DEL EJERCICIO 2015</t>
  </si>
  <si>
    <t>RESULTADO DEL EJERCICIO 2016</t>
  </si>
  <si>
    <t xml:space="preserve">   Total FIJO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</si>
  <si>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</si>
  <si>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</si>
  <si>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</si>
  <si>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</si>
  <si>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</si>
  <si>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</si>
  <si>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BALANCE GENERAL</t>
  </si>
  <si>
    <t>Acumulado</t>
  </si>
  <si>
    <t xml:space="preserve">  I n g r e s o s</t>
  </si>
  <si>
    <t xml:space="preserve"> INGRESOS</t>
  </si>
  <si>
    <t>CUOTA ORDINARIA</t>
  </si>
  <si>
    <t>FONDO MUTUALISTA</t>
  </si>
  <si>
    <t>OTROS INGRESOS</t>
  </si>
  <si>
    <t>CLAUSULAS</t>
  </si>
  <si>
    <t>PRODUCTO FINANCIERO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</si>
  <si>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</si>
  <si>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</si>
  <si>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</si>
  <si>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</si>
  <si>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</si>
  <si>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TELEFONO</t>
  </si>
  <si>
    <t>GASTOS DE REPRESENTACION</t>
  </si>
  <si>
    <t>GASTOS DE LOCAL</t>
  </si>
  <si>
    <t>AYUDA PARA ASISTIR A EVENTOS SINDICALES</t>
  </si>
  <si>
    <t>AYUDA PARA PROGRAMAS DEPORTIVOS Y CULTURALES</t>
  </si>
  <si>
    <t>BIBLIOTECA SINDICAL</t>
  </si>
  <si>
    <t>FACILIDADES DE IMPRENTA</t>
  </si>
  <si>
    <t>MANTENIMIENTO Y REFACCIONES DE VEHICULOS</t>
  </si>
  <si>
    <t>AYUDA PARA FESTEJOS</t>
  </si>
  <si>
    <t>MANTENIMIENTO DE LOCAL SINDICAL</t>
  </si>
  <si>
    <t>APOYO A EVENTO ACADEMICO</t>
  </si>
  <si>
    <t>BECAS HIJOS</t>
  </si>
  <si>
    <t>SALARIO TRABAJADOR DE INTENDENCIA</t>
  </si>
  <si>
    <t>INSTRUCTOR DE GIMNASIO</t>
  </si>
  <si>
    <t>FESTEJO DEL DIA DEL MAESTRO</t>
  </si>
  <si>
    <t>VIATICOS PERSONAL DEL COMITE</t>
  </si>
  <si>
    <t>Total CLAUSULAS</t>
  </si>
  <si>
    <t xml:space="preserve">   GASTOS GENERALES</t>
  </si>
  <si>
    <t>HERMOSILLO</t>
  </si>
  <si>
    <t>DELEGACIONES NAVOJOA</t>
  </si>
  <si>
    <t>DELEGACION SANTA ANA</t>
  </si>
  <si>
    <t>Total GASTOS GENERALES</t>
  </si>
  <si>
    <t>GASTOS FINANCIEROS</t>
  </si>
  <si>
    <t>OTROS GASTOS</t>
  </si>
  <si>
    <t>GASTOS POR CUENTAS INCOBRABLES</t>
  </si>
  <si>
    <t>Total GASTOS</t>
  </si>
  <si>
    <t xml:space="preserve">  Total Egresos</t>
  </si>
  <si>
    <t xml:space="preserve">  Utilidad (o Pérdida)</t>
  </si>
  <si>
    <t>JULIO 2017.</t>
  </si>
  <si>
    <t>AGOSTO 2017.</t>
  </si>
  <si>
    <t>SEPTIEMBRE 2017.</t>
  </si>
  <si>
    <t>TOTAL</t>
  </si>
  <si>
    <t>2017.</t>
  </si>
  <si>
    <t xml:space="preserve">OCTUBRE 2016 A </t>
  </si>
  <si>
    <t>JUNIO 2017.</t>
  </si>
  <si>
    <t>INGRESOS</t>
  </si>
  <si>
    <t>TELEFONO, LUZ Y AGUA</t>
  </si>
  <si>
    <t>INSTRUCTOR GIMNASIO STAUS</t>
  </si>
  <si>
    <t xml:space="preserve">LIBRERIA Y VALES PARA LA ADQUISICION DE LIBROS </t>
  </si>
  <si>
    <t>INTERESES GANADOS</t>
  </si>
  <si>
    <t>N o m b r e</t>
  </si>
  <si>
    <t xml:space="preserve">Saldos </t>
  </si>
  <si>
    <t>Deudor</t>
  </si>
  <si>
    <t>GASTOS</t>
  </si>
  <si>
    <t>ENERGIA ELECTRICA</t>
  </si>
  <si>
    <t>TELEFONOS</t>
  </si>
  <si>
    <t>AGUA POTABLE</t>
  </si>
  <si>
    <t>CONSUMOS</t>
  </si>
  <si>
    <t>EVENTOS SINDICALES</t>
  </si>
  <si>
    <t>TELEFONO, ENERGIA ELECTRICA Y AGUA</t>
  </si>
  <si>
    <t>MANTENIMIENTO DE LOCAL</t>
  </si>
  <si>
    <t>ASEO, LIMPIEZA Y JARDINERIA</t>
  </si>
  <si>
    <t>VIGILANCIA STAUS</t>
  </si>
  <si>
    <t>DELEGACIONES CABORCA</t>
  </si>
  <si>
    <t>DELEGACION NOGALES</t>
  </si>
  <si>
    <t>DELEGACION CAJEME</t>
  </si>
  <si>
    <t>APOYO ACTIVIDADES DEPORTIVAS</t>
  </si>
  <si>
    <t>APOYO ACTIVIDADES CULTURALES</t>
  </si>
  <si>
    <t>EQUIPO Y MATERIAL DE IMPRENTA</t>
  </si>
  <si>
    <t>MODALIDAD I</t>
  </si>
  <si>
    <t>MODALIDAD II</t>
  </si>
  <si>
    <t>MODALIDAD III</t>
  </si>
  <si>
    <t>FINIQUITO</t>
  </si>
  <si>
    <t>VIATICOS DELEGADOS FORANEOS</t>
  </si>
  <si>
    <t>TENENCIA, PREDIALES Y MULTAS</t>
  </si>
  <si>
    <t>ADELINA GALINDO</t>
  </si>
  <si>
    <t>JESUS HINOJOSA</t>
  </si>
  <si>
    <t>MARIA JESUS BARRIOS VAZQUEZ</t>
  </si>
  <si>
    <t>MIGUEL ANGEL LOPEZ URIARTE</t>
  </si>
  <si>
    <t>SECUNDARIA</t>
  </si>
  <si>
    <t xml:space="preserve">PREPARATORIA </t>
  </si>
  <si>
    <t>PROFESIONAL</t>
  </si>
  <si>
    <t>PRIMARIA</t>
  </si>
  <si>
    <t>COMISION DE BECAS</t>
  </si>
  <si>
    <t>NOMINA</t>
  </si>
  <si>
    <t>PRIMA VACACIONAL</t>
  </si>
  <si>
    <t>AGUINALDO</t>
  </si>
  <si>
    <t>AJUSTE 5 DIAS DE CALENDARIO</t>
  </si>
  <si>
    <t>GASTOS GENERALES</t>
  </si>
  <si>
    <t>GASOLINA</t>
  </si>
  <si>
    <t>SERVICIO CELULARES</t>
  </si>
  <si>
    <t>CAFETERIA</t>
  </si>
  <si>
    <t>MANTENIMIENTO DE LOCAL ASEO,LIMPIEZA,JARDINERIA)</t>
  </si>
  <si>
    <t>PAPELERIA, EQ. DE COPIADO Y TONER</t>
  </si>
  <si>
    <t>GASTOS FUNERARIOS</t>
  </si>
  <si>
    <t>APOYO A COMPAÑEROS</t>
  </si>
  <si>
    <t>CUOTAS, SUSCRIPCIONES Y PUBLICACIONES</t>
  </si>
  <si>
    <t>COMPENSACIONES</t>
  </si>
  <si>
    <t>HONORARIOS</t>
  </si>
  <si>
    <t>PROPAGANDA</t>
  </si>
  <si>
    <t>COMISION REVISORA</t>
  </si>
  <si>
    <t>COMISION NEGOCIADORA</t>
  </si>
  <si>
    <t>COMISION VERIFICADORA</t>
  </si>
  <si>
    <t>COMISION ELECTORAL</t>
  </si>
  <si>
    <t>OTRAS COMISIONES</t>
  </si>
  <si>
    <t>GASTOS PRE HUELGA</t>
  </si>
  <si>
    <t>EQUIPO DE COMPUTO MENOR</t>
  </si>
  <si>
    <t>SEGUROS CARROS</t>
  </si>
  <si>
    <t>PROCESO ELECTORAL COMITE EJECUTIVO</t>
  </si>
  <si>
    <t>COMISION DE VIVIENDA</t>
  </si>
  <si>
    <t>PREVISION SOCIAL</t>
  </si>
  <si>
    <t>FESTEJOS STAUS</t>
  </si>
  <si>
    <t>IMSS, INFONAVIT Y SEGUROS</t>
  </si>
  <si>
    <t>LICENCIAS</t>
  </si>
  <si>
    <t>COMPLEMENTO TRABAJADORES STAUS</t>
  </si>
  <si>
    <t>ASESORIA Y MANTENIMIENTO DE EQUIPO DE COMPUTO</t>
  </si>
  <si>
    <t>CGR</t>
  </si>
  <si>
    <t>PRACTICAS PROFESIONALES</t>
  </si>
  <si>
    <t>GASTOS DE EJERCICIOS ANTERIORES</t>
  </si>
  <si>
    <t>GASTOS POR DEPRECIACION</t>
  </si>
  <si>
    <t>FESTEJO DIA DE LAS MADRES, MAESTROS Y POSADA STAUS</t>
  </si>
  <si>
    <t>COMISION BECAS HIJOS</t>
  </si>
  <si>
    <t>INTERESES SOBRE PTMO CREDITO CARRO</t>
  </si>
  <si>
    <t>COMISIONES BANCARIAS</t>
  </si>
  <si>
    <t>ACUMULADO</t>
  </si>
  <si>
    <t>OCTUBRE -JUNIO</t>
  </si>
  <si>
    <t>JULIO - SEPTIEMBRE</t>
  </si>
  <si>
    <t>GENERALES</t>
  </si>
  <si>
    <t>T O T A L     G A S T O S     C L A U S U L A S</t>
  </si>
  <si>
    <t>T O T A L     G A S T O S     G E N E R A L E S</t>
  </si>
  <si>
    <t>T O T A L     G A S T O S     FINANCIEROS</t>
  </si>
  <si>
    <t>T O T A L     E G R E S O S</t>
  </si>
  <si>
    <t>SUPERAVIT (DEFICIT)</t>
  </si>
  <si>
    <t>T O T A L     I N G R E S O S</t>
  </si>
  <si>
    <t>CONCEPTO</t>
  </si>
  <si>
    <t>GASTOS POR CLAUSULAS</t>
  </si>
  <si>
    <t>INFORME DE INGRESOS Y EGRESOS</t>
  </si>
  <si>
    <t>DEL 01 DE OCTUBRE DE 2016 AL 30 DE SEPTIEMBRE DE 2017</t>
  </si>
  <si>
    <t>Iniciales</t>
  </si>
  <si>
    <t>Actuales</t>
  </si>
  <si>
    <t>Acreedor</t>
  </si>
  <si>
    <t>Cargos</t>
  </si>
  <si>
    <t>Abonos</t>
  </si>
  <si>
    <t>ACTIVO</t>
  </si>
  <si>
    <t>CIRCULANTE</t>
  </si>
  <si>
    <t>FRANCISCA ZAMORANO GAMEROS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</si>
  <si>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</si>
  <si>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</si>
  <si>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</si>
  <si>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</si>
  <si>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</si>
  <si>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BANORTE CTA. 0288687007</t>
  </si>
  <si>
    <t>BANORTE CTA.065393741 (FONDO MUTUALISTA)</t>
  </si>
  <si>
    <t>BANORTE CTA.0653893750</t>
  </si>
  <si>
    <t>BANORTE CTA.0893169653</t>
  </si>
  <si>
    <t>ROMERO LOPEZ JOSE</t>
  </si>
  <si>
    <t>COVARRUBIAS MARTINEZ RODOLFO</t>
  </si>
  <si>
    <t>MUÑOZ LASTRA LUIS ANGEL</t>
  </si>
  <si>
    <t>MORENO SOTO ARMANDO</t>
  </si>
  <si>
    <t>RUAN MAGAÑA SONIA</t>
  </si>
  <si>
    <t>ROSALES DIAZ FLAVIO ALONSO</t>
  </si>
  <si>
    <t>SALCIDO OROS REINA LILIA</t>
  </si>
  <si>
    <t>MORALES PERAL LINA</t>
  </si>
  <si>
    <t>CEBALLOS FERNANDEZ FRANCISCO</t>
  </si>
  <si>
    <t>MEDINA DIAZ OSCAR</t>
  </si>
  <si>
    <t>ACUÑA GOMEZ OMAR</t>
  </si>
  <si>
    <t>FIGUEROA GONZALEZ LUIS FERNADO</t>
  </si>
  <si>
    <t>ROMERO PEREZ ENA MONSERRAT</t>
  </si>
  <si>
    <t>GONZALEZ IBARRA RUBEN</t>
  </si>
  <si>
    <t>FLORES BARRAZA EUCEBIO FRANCISCO</t>
  </si>
  <si>
    <t>DIAZ DE LEON GUZMAN JESUS XICOTENCATL</t>
  </si>
  <si>
    <t xml:space="preserve">MERCADO CASTRO JESUS ENRIQUE </t>
  </si>
  <si>
    <t>GOMEZ VASQUEZ MARTIN ARTURO</t>
  </si>
  <si>
    <t>VALENZUELA JACOBO LUIS ALBERTO</t>
  </si>
  <si>
    <t>MONGE ESQUER HILDA LUZ</t>
  </si>
  <si>
    <t>ABRIL HOYOS JOSE JORGE</t>
  </si>
  <si>
    <t>CASTRO CASTRO JUAN</t>
  </si>
  <si>
    <t>ARAUJO MORENO MINERVA ELIZABETH</t>
  </si>
  <si>
    <t>RAMIREZ DUVENGER ALDO SANTIAGO</t>
  </si>
  <si>
    <t>VALENZUELA MIRANDA GUADALUPE ALEIDA</t>
  </si>
  <si>
    <t>CUELLAR CORONA REGINA</t>
  </si>
  <si>
    <t>CUEVAS ARAMBURO MARIO MANUEL</t>
  </si>
  <si>
    <t>PEREZ VALENZUELA JESUS BENITO</t>
  </si>
  <si>
    <t>VALENZUELA VALDEZ ARMANDO</t>
  </si>
  <si>
    <t>BRACAMONTE AGUIRRE LEONARDO ANTONIO</t>
  </si>
  <si>
    <t>PELLAT MOLINA LUIS RAMON</t>
  </si>
  <si>
    <t>MENDOZA CORDOVA ABRAHAM</t>
  </si>
  <si>
    <t>BECERRA GUTIERREZ ARTURO</t>
  </si>
  <si>
    <t>DORAME AGUILAR MARCELINO</t>
  </si>
  <si>
    <t>TORRES RAMIREZ JOSUE</t>
  </si>
  <si>
    <t>ARAUJO MORENO DORA ELIA</t>
  </si>
  <si>
    <t>REYNA GAMEZ GUADALUPE</t>
  </si>
  <si>
    <t>SALDAÑA CORDOVA FERNANDO</t>
  </si>
  <si>
    <t>NAVARRO ALVARADO PATRICIA</t>
  </si>
  <si>
    <t>CORONADO LOPEZ ROSA DELIA</t>
  </si>
  <si>
    <t>MANZANO TORRES ISIDRO</t>
  </si>
  <si>
    <t>MOLINA DOMINGUEZ CESAR GUADALUPE</t>
  </si>
  <si>
    <t>MORAGA RIOS OSCAR DAVID</t>
  </si>
  <si>
    <t>FIMBRES AMPARANO AIDA AMPARO</t>
  </si>
  <si>
    <t>CRUZ ENCINAS IGNACIO</t>
  </si>
  <si>
    <t>RAMIREZ WONG BENJAMIN</t>
  </si>
  <si>
    <t>GUTIERREZ LAGUNAS ANDRES</t>
  </si>
  <si>
    <t>IBARRA CARMELO JESUS</t>
  </si>
  <si>
    <t>OROZCO GARCIA MARIA ESTHER</t>
  </si>
  <si>
    <t>GONZALEZ SANCHEZ FEDERICO ALBERTO</t>
  </si>
  <si>
    <t>ESPINOZA MELENDREZ JOSE ALFREDO</t>
  </si>
  <si>
    <t>CARRASCO GALLEGOS BRISA VIOLETA</t>
  </si>
  <si>
    <t>GONZALEZ HERBEY ARMANDO</t>
  </si>
  <si>
    <t>COTA SAAVEDRA JESUS</t>
  </si>
  <si>
    <t>LOPEZ MIRANDA CLAUDIO ALFREDO</t>
  </si>
  <si>
    <t>VALENZUELA VALENZUELA ALEJANDRO</t>
  </si>
  <si>
    <t>FERNANDEZ REYNOSO MARTHA AMELIA</t>
  </si>
  <si>
    <t>VARGAS SERRANO FRANCISCO</t>
  </si>
  <si>
    <t>CERVANTES SANCHEZ BENITO ROBERTO</t>
  </si>
  <si>
    <t>MONTOYA BONILLA RUBEN</t>
  </si>
  <si>
    <t>ESPINDOLA CRUZ PEDRO</t>
  </si>
  <si>
    <t>ALMADA VALENZUELA GPE RAMON MARTIN</t>
  </si>
  <si>
    <t>VILLEGAS LEYVA AROLDO</t>
  </si>
  <si>
    <t>SILVA MARIA ANTONIETA</t>
  </si>
  <si>
    <t>ARMENTA YOCUPICIO VICTOR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</si>
  <si>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</si>
  <si>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</si>
  <si>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</si>
  <si>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</si>
  <si>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</si>
  <si>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</si>
  <si>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</si>
  <si>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MOLINA DOMINGUEZ CLAUDIA CELESTE</t>
  </si>
  <si>
    <t>RAMIREZ URIBE GERARDO</t>
  </si>
  <si>
    <t>ENRIQUEZ ELENES CARLOS</t>
  </si>
  <si>
    <t>LEYVA ALMA BRENDA</t>
  </si>
  <si>
    <t>MINQUIRRAY MONTIJO CARLOS ALEJANDRO</t>
  </si>
  <si>
    <t>ATONDO ENCINAS MARGARITA</t>
  </si>
  <si>
    <t>ACOSTA CAPERON GERARDO</t>
  </si>
  <si>
    <t>PARTIDA CORONADO KARLA FABIOLA</t>
  </si>
  <si>
    <t>AYALA PARRA PEDRO</t>
  </si>
  <si>
    <t>GONZALEZ LOMELI MA. DEL CARMEN</t>
  </si>
  <si>
    <t>AYALA MONTENEGRO ISIDRA TERESITA</t>
  </si>
  <si>
    <t>MARCOR RAMIREZ EUGENIO ROBERTO</t>
  </si>
  <si>
    <t>SANCHEZ FUENTES SILVIA LETICIA</t>
  </si>
  <si>
    <t>CANTUA SESTEAGA SERGIO</t>
  </si>
  <si>
    <t>LOPEZ ALVAREZ JESUS ALBERTO</t>
  </si>
  <si>
    <t>GRIJALVA OTERO ABELARDO</t>
  </si>
  <si>
    <t>RAMIREZ HIGUERA ANA LAURA</t>
  </si>
  <si>
    <t>PEDROZA MONTERO FRANCISCA</t>
  </si>
  <si>
    <t>ALEGRIA MURRIETA ANANI</t>
  </si>
  <si>
    <t>GONZALEZ ANAYA JOSE ALBERTO</t>
  </si>
  <si>
    <t>JIMENEZ GARCIA CARLOS</t>
  </si>
  <si>
    <t>MENDOZA SANCHEZ MARIO ALBERTO</t>
  </si>
  <si>
    <t>QUIJADA LAVANDER ARIANA PATRICIA</t>
  </si>
  <si>
    <t>ORANTE BARRON VICTOR RAMON</t>
  </si>
  <si>
    <t>SOTO FEDERICO MARIA DEL ROSARIO</t>
  </si>
  <si>
    <t>SANCHEZ GONZALEZ MABY DENIA</t>
  </si>
  <si>
    <t>BAYLISS BERNAL DANIEL</t>
  </si>
  <si>
    <t>JUAREZ CARMELO PATRICIA</t>
  </si>
  <si>
    <t>FLORES FIGUEROA MARIA EUGENIA</t>
  </si>
  <si>
    <t>CASTREJON LEMUS MARIA DEL ROSARIO</t>
  </si>
  <si>
    <t>ESQUIVEL VALENZUELA JOSE GUADALUPE</t>
  </si>
  <si>
    <t>VARELA GARCIA RICARDO ALBERTO</t>
  </si>
  <si>
    <t>PLACENCIA CAMACHO LUCIA</t>
  </si>
  <si>
    <t>VERDUGO MIRANDA RAFAEL</t>
  </si>
  <si>
    <t>DUARTE VERDUGO LUIS ENRIQUE</t>
  </si>
  <si>
    <t>MANCILLAS TREVIÑO FERNANDO ARTURO</t>
  </si>
  <si>
    <t>RUIZ QUINTERO JESUS ALFREDO</t>
  </si>
  <si>
    <t>ESTRELLA VALENZUELA MARIA BERTHA</t>
  </si>
  <si>
    <t>CLARK VALENZUELA ERNESTO</t>
  </si>
  <si>
    <t>BACA CARRASCO DAVID</t>
  </si>
  <si>
    <t>LUGO LOPEZ CHRIATH JEARIM</t>
  </si>
  <si>
    <t>SILVA VALENCIA CESAR OCTAVIO</t>
  </si>
  <si>
    <t>ENCINAS VALENZUELA MARCO ANTONIO</t>
  </si>
  <si>
    <t>HERNANDEZ SANCHEZ MIGUEL ANGEL</t>
  </si>
  <si>
    <t>MURGUIA MURGUIA HECTOR MANUEL</t>
  </si>
  <si>
    <t>BORJA CASTAÑEDA JORGE</t>
  </si>
  <si>
    <t>OZUNA HUERTA GUSTAVO JESUS</t>
  </si>
  <si>
    <t>NAVARRO LAGARDA JOSE</t>
  </si>
  <si>
    <t>MARTINEZ PINEDA ROSA MARIA</t>
  </si>
  <si>
    <t>JOAQUIN HUMBERTO LOPEZ BORBON</t>
  </si>
  <si>
    <t>BAUTISTA JACOBO ALEJANDRINA</t>
  </si>
  <si>
    <t>QUIJADA MAYORGA BERTHA ALICIA</t>
  </si>
  <si>
    <t>LIZARRAGA CAÑEZ MIGUEL</t>
  </si>
  <si>
    <t>MIRANDA SOLIS LUIS VICENTE</t>
  </si>
  <si>
    <t>GARCIA CANO PATRICIA</t>
  </si>
  <si>
    <t>GONZALEZ VILLARREAL MARGA OLIVIA</t>
  </si>
  <si>
    <t>LUIS FERNANDO FIGUEROA GONZALEZ</t>
  </si>
  <si>
    <t>VERDUGO RODRIGUEZ GILBERTO GUADALUPE</t>
  </si>
  <si>
    <t>GUTIERREZ VAZQUEZ IRENE</t>
  </si>
  <si>
    <t>GONZALEZ CAMACHO TARSILA</t>
  </si>
  <si>
    <t>PASTRANA CORRAL SUSANA ANGELICA</t>
  </si>
  <si>
    <t>ZARAGOZA ORTEGA DANIEL</t>
  </si>
  <si>
    <t>MEDINA GUTIERREZ FRANCISCO JAVIER</t>
  </si>
  <si>
    <t>MARTINEZ VERDUGO JUAN CARLOS</t>
  </si>
  <si>
    <t>HERNANDEZ RIOS OMAR ALEJANDRO</t>
  </si>
  <si>
    <t>ISASI SIQUEIROS LEONARDO FIDEL</t>
  </si>
  <si>
    <t>VALDEZ GUTIERREZ JOSEFINA</t>
  </si>
  <si>
    <t>IÑIGUEZ PALOMARES RAMON ALFONSO</t>
  </si>
  <si>
    <t>MARTINEZ DURAN ANA BERTHA</t>
  </si>
  <si>
    <t>MOYA CAMARENA IMELDA</t>
  </si>
  <si>
    <t>LOPEZ CEBALLOS PAULINA DANAE</t>
  </si>
  <si>
    <t>PEREZ RODRIGUEZ ALAIN</t>
  </si>
  <si>
    <t>MOLINA MORENO FRANCISCO ANTONIO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</si>
  <si>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</si>
  <si>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</si>
  <si>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</si>
  <si>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</si>
  <si>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</si>
  <si>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</si>
  <si>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</si>
  <si>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</si>
  <si>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</si>
  <si>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</si>
  <si>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</si>
  <si>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</si>
  <si>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</si>
  <si>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</si>
  <si>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</si>
  <si>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</si>
  <si>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</si>
  <si>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LEON FELIX RENE ALEJANDRO</t>
  </si>
  <si>
    <t>GONZALEZ RODRIGUEZ JOSE ANTONIO</t>
  </si>
  <si>
    <t>VENEL MARIE DOMINIQUE</t>
  </si>
  <si>
    <t>GARCIA SALDATE ARTURO</t>
  </si>
  <si>
    <t>OGARRIO HUITRON ERNESTO</t>
  </si>
  <si>
    <t>VALDEZ LEYVA MANUEL</t>
  </si>
  <si>
    <t>MONTOYA HARO JOEL</t>
  </si>
  <si>
    <t>VALLE RIVAS HUGO EMMANUEL</t>
  </si>
  <si>
    <t>BANORTE CTA. 0653893769</t>
  </si>
  <si>
    <t>MORENO EGURROLA ABELARDO</t>
  </si>
  <si>
    <t>PIÑUELAS SALAZAR DULCE VIRIDIANA</t>
  </si>
  <si>
    <t>BANORTE CTA. 0893169653 (APOYO A EVENTO ACADEMICO)</t>
  </si>
  <si>
    <t xml:space="preserve">CARRERA VEGA ENRIQUE </t>
  </si>
  <si>
    <t>CORONADO VILLARES MARIA DE JESUS</t>
  </si>
  <si>
    <t>VERDUGO RODRIGUEZ JAIME</t>
  </si>
  <si>
    <t xml:space="preserve">TAPIA KARLA </t>
  </si>
  <si>
    <t>FEDERICO ALBERTO GONZALEZ SANCHEZ</t>
  </si>
  <si>
    <t>BERNAL SIQUEIROS ELIAS</t>
  </si>
  <si>
    <t>HUMBERTO MORALES DAVILA</t>
  </si>
  <si>
    <t>SEGURO CARRO URVAN 2014</t>
  </si>
  <si>
    <t>FIJO</t>
  </si>
  <si>
    <t>TELEFONOS CELULARES</t>
  </si>
  <si>
    <t>MESAS MULTIUSOS</t>
  </si>
  <si>
    <t>SILLAS EJECUTIVAS NEGRAS</t>
  </si>
  <si>
    <t>PERSIANA DE COLOR</t>
  </si>
  <si>
    <t>TELEVISION SONY WGA TRIN</t>
  </si>
  <si>
    <t>GUILLOTINA CHALLEN</t>
  </si>
  <si>
    <t>MINISPLITS</t>
  </si>
  <si>
    <t>RISO MOD 3105 N/S</t>
  </si>
  <si>
    <t>COPIADORA MODELO 702</t>
  </si>
  <si>
    <t>SCANNER HP 2670</t>
  </si>
  <si>
    <t>APARATO PARA AGUA</t>
  </si>
  <si>
    <t>ARCHIVERO VERTICAL</t>
  </si>
  <si>
    <t>MICROFONO INALAMBRICO</t>
  </si>
  <si>
    <t>SALA DE DOS PIEZAS</t>
  </si>
  <si>
    <t>MESA DE CENTRO</t>
  </si>
  <si>
    <t>MESA ESQUINERA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</si>
  <si>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</si>
  <si>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</si>
  <si>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</si>
  <si>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</si>
  <si>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</si>
  <si>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</si>
  <si>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</si>
  <si>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CONSOLA DE AUDIO TASCAM</t>
  </si>
  <si>
    <t>BOCINAS GRANDES PAVY (2)</t>
  </si>
  <si>
    <t>IMPRESORA LASERJET 9050</t>
  </si>
  <si>
    <t>SILLA DE TRABAJO TRUE INNOVATIONS</t>
  </si>
  <si>
    <t>CONVERTIDOR DE VOLTAJE</t>
  </si>
  <si>
    <t>AIRE ACONDICIONADO</t>
  </si>
  <si>
    <t>CAF 121B ABSOLUT V1 TON. S/FRIO 22OV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</si>
  <si>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</si>
  <si>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</si>
  <si>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</si>
  <si>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</si>
  <si>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</si>
  <si>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</si>
  <si>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</si>
  <si>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</si>
  <si>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</si>
  <si>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</si>
  <si>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</si>
  <si>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</si>
  <si>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</si>
  <si>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</si>
  <si>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</si>
  <si>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</si>
  <si>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</si>
  <si>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MESA PLEGABLE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</si>
  <si>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</si>
  <si>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</si>
  <si>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</si>
  <si>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</si>
  <si>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ABANICOS</t>
  </si>
  <si>
    <t>ENFRIADORES DE DOS TOMAS F Y C</t>
  </si>
  <si>
    <t>ABANICOS DE PEDESTAL</t>
  </si>
  <si>
    <t>TELEFONO INALAMBRICO PANASONIC (SRIA. GENERAL)</t>
  </si>
  <si>
    <t>'2 MESAS PLEGABLE</t>
  </si>
  <si>
    <t>MARCOS  Y CUADROS</t>
  </si>
  <si>
    <t>SILLA DE TRABAJO MILFORD (PENSIONES Y JUBILADOS)</t>
  </si>
  <si>
    <t>AIRE ACONDICIONADOS (PENSIONADOS Y JUBILADOS)</t>
  </si>
  <si>
    <t>FRIGOBAR (FINANZAS)</t>
  </si>
  <si>
    <t>MICROFONO INALAMBRICO SHURE (SEC COMUNICACION)</t>
  </si>
  <si>
    <t xml:space="preserve">'30 SILLONES MODELO PABLO BAJO PIEL NEGRO </t>
  </si>
  <si>
    <t>'4 SALAS $12,499.00 C/U</t>
  </si>
  <si>
    <t>COMPUTADORA LANIX BRAIN 3140</t>
  </si>
  <si>
    <t>IPAD2 WI-FI 32 GB B</t>
  </si>
  <si>
    <t>IPAD2 WI-FI 16 GB N</t>
  </si>
  <si>
    <t>COMPUTADORA COMPAQ CO1-1406La</t>
  </si>
  <si>
    <t>HP LASERJET PRO CP1025</t>
  </si>
  <si>
    <t>COMPUTADORA SRIA. DE PRENSA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</si>
  <si>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</si>
  <si>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</si>
  <si>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</si>
  <si>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</si>
  <si>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</si>
  <si>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</si>
  <si>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</si>
  <si>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</si>
  <si>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</si>
  <si>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</si>
  <si>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</si>
  <si>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</si>
  <si>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</si>
  <si>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</si>
  <si>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</si>
  <si>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</si>
  <si>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</si>
  <si>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</si>
  <si>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</si>
  <si>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</si>
  <si>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IMPRESORA LASER MONOCROMATICA SAMSUNG XPRESS SL-M2</t>
  </si>
  <si>
    <t>PROYECTOR INFOCUS MODELO IN 112X</t>
  </si>
  <si>
    <t>IMPRESORA LASER SAMSUNG (FINANZAS)</t>
  </si>
  <si>
    <t>LAP TOP HP 240 G4 8GB</t>
  </si>
  <si>
    <t>LAP TOP HP 240 64 4 GB</t>
  </si>
  <si>
    <t>IMPRESORA LASER SAMSUNG M2020 (PREVISION SOCIAL)</t>
  </si>
  <si>
    <t>ALL in one Acer Mod az1-601-mw53 (JUBILADOS Y PENS</t>
  </si>
  <si>
    <t>MULTIFUNCIONAL CANON (JUBILADOS Y PENSIONADOS)</t>
  </si>
  <si>
    <t>APPLE IMAC 27" (COMUNICACION)</t>
  </si>
  <si>
    <t>iMac Apple 21" 1.6 GHz 8GB RAM 1TB, (COMUNICACION)</t>
  </si>
  <si>
    <t>SERVIDOR HEWLWTL (SEC FINANZAS)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</si>
  <si>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</si>
  <si>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</si>
  <si>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</si>
  <si>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</si>
  <si>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</si>
  <si>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</si>
  <si>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</si>
  <si>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</si>
  <si>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</si>
  <si>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</si>
  <si>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</si>
  <si>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</si>
  <si>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</si>
  <si>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</si>
  <si>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</si>
  <si>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 xml:space="preserve">HORNO DE MICROONDAS </t>
  </si>
  <si>
    <t>CAFETERA MR. COFFE</t>
  </si>
  <si>
    <t>CAFETERA 4 TAZAS</t>
  </si>
  <si>
    <t>COURIER 2005 (SANTA ANA)</t>
  </si>
  <si>
    <t xml:space="preserve">VOYAGER 2006 </t>
  </si>
  <si>
    <t xml:space="preserve">FRONTIER </t>
  </si>
  <si>
    <t>TIIDA 2007</t>
  </si>
  <si>
    <t>NISSAN URVAN MOD. 2014</t>
  </si>
  <si>
    <t>POINTER MOD 2008</t>
  </si>
  <si>
    <t>OPTRA 2007 (NOVOJOA)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</si>
  <si>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</si>
  <si>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</si>
  <si>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</si>
  <si>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</si>
  <si>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</si>
  <si>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</si>
  <si>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</si>
  <si>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</si>
  <si>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</si>
  <si>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</si>
  <si>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</si>
  <si>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</si>
  <si>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</si>
  <si>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</si>
  <si>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>BANORTE CTA. 0653893732</t>
  </si>
  <si>
    <t>BANORTE S.A.</t>
  </si>
  <si>
    <t>FRANCIS ZAMORANO GAMEROS</t>
  </si>
  <si>
    <t xml:space="preserve">LEON BAZAN MARIA JULIA 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</si>
  <si>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</si>
  <si>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</si>
  <si>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</si>
  <si>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</si>
  <si>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</si>
  <si>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</si>
  <si>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</si>
  <si>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</si>
  <si>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</si>
  <si>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MERCADO CASTRO JESUS ENRIQUE</t>
  </si>
  <si>
    <t>BRACAMONTE AGUIRRE LEONARDO</t>
  </si>
  <si>
    <t xml:space="preserve">ISASI SIQUEIROS LEONARDO FIDEL </t>
  </si>
  <si>
    <t>CAPITAL</t>
  </si>
  <si>
    <t>MANTENIMIENTO DEL LOCAL SINDICAL</t>
  </si>
  <si>
    <t xml:space="preserve">Sumas Iguales: </t>
  </si>
  <si>
    <t>BALANZA DE COMPROBACION</t>
  </si>
  <si>
    <t xml:space="preserve">                                      COMPROMISOS CONTRACTUALES</t>
  </si>
  <si>
    <t xml:space="preserve">EJERCIDO DEL </t>
  </si>
  <si>
    <t>CLAUSULA</t>
  </si>
  <si>
    <t>MONTO</t>
  </si>
  <si>
    <t>01 DE ABRIL 2017</t>
  </si>
  <si>
    <t>2017 - 2018</t>
  </si>
  <si>
    <t>AL</t>
  </si>
  <si>
    <t>30 DE JUNIO DE 2017</t>
  </si>
  <si>
    <t>AYUDA PARA ASISTIR A EVENTOS SIND.</t>
  </si>
  <si>
    <t>EQUIPO Y FACILIDADES DE IMPRENTA</t>
  </si>
  <si>
    <t>204</t>
  </si>
  <si>
    <t>205</t>
  </si>
  <si>
    <t>206</t>
  </si>
  <si>
    <t>207</t>
  </si>
  <si>
    <t>211</t>
  </si>
  <si>
    <t>PAGO DE LOS SERVICIOS DE LOCAL (AGUA, LUZ, TELEFONO)</t>
  </si>
  <si>
    <t>(NO SE MANEJAN SALDOS, OPERAN BAJO REEMBOLSO DE LA UNISON, SEGÚN CCT</t>
  </si>
  <si>
    <t>AYUDA PARA PROGRAMAS DEPORTIVOS</t>
  </si>
  <si>
    <t>164</t>
  </si>
  <si>
    <t xml:space="preserve">                     DEL 01 DE ABRIL DE 2017 AL 30 DE SEPTIEMBRE DE 2017</t>
  </si>
  <si>
    <t>30 DE SEPTIEMBRE DE 2017</t>
  </si>
  <si>
    <t>01 DE JULIO 2017</t>
  </si>
  <si>
    <t xml:space="preserve">NUMERO DE </t>
  </si>
  <si>
    <t xml:space="preserve">NOMBRE DE </t>
  </si>
  <si>
    <t>BANCO</t>
  </si>
  <si>
    <t>SALDOS</t>
  </si>
  <si>
    <t>ADMINISTRACIÓN</t>
  </si>
  <si>
    <t>CUENTA</t>
  </si>
  <si>
    <t>116 591 5</t>
  </si>
  <si>
    <t>FONDO DE PENSIONES Y JUBILACIONES</t>
  </si>
  <si>
    <t>BANORTE</t>
  </si>
  <si>
    <t>STAUS - UNISON</t>
  </si>
  <si>
    <t>CUENTA CORRIENTE</t>
  </si>
  <si>
    <t>STAUS</t>
  </si>
  <si>
    <t>PRESTAMO DE EXTREMA URGENCIA</t>
  </si>
  <si>
    <t xml:space="preserve">TOTAL DE RECURSOS EN BANCOS: </t>
  </si>
  <si>
    <t xml:space="preserve">TOTAL DE INVERSIÓN </t>
  </si>
  <si>
    <t>PENDIENTE</t>
  </si>
  <si>
    <t xml:space="preserve">                  SALDOS DE LAS CUENTAS DE BANCOS AL 30 DE SEPTIEMBRE DE 2017</t>
  </si>
  <si>
    <t xml:space="preserve">                  INVERSIÓN AL 30 DE SEPTIEMBRE DE 2017</t>
  </si>
  <si>
    <t>SEPTIEMBRE</t>
  </si>
  <si>
    <t>OCTUBRE 2016. A</t>
  </si>
  <si>
    <t>01 DE OCTUBRE DE 2017 AL 30 DE SEPTIEMBRE DE 2017</t>
  </si>
  <si>
    <t>ESTADO DE RESULTADOS</t>
  </si>
  <si>
    <t>01 DE JULIO DE 2017 AL 30 DE SEPTIEMBRE DE 2017</t>
  </si>
  <si>
    <t>DEL 01 DE AGOSTO DE 2017 AL 31 DE AGOSTO DE 2017</t>
  </si>
  <si>
    <t>DEL 01 DE SEPTIEMBRE DE 2017 AL 31 DE SEPTIEMBRE DE 2017</t>
  </si>
  <si>
    <t>DEL 01 DE JULIO DE 2017 LA 31 DE JULIOS DE 2017</t>
  </si>
  <si>
    <t>SALDO EN BANCOS EN NUESTROS LIBROS AL 30 DE SEPTIEMBRE  DE 2017</t>
  </si>
  <si>
    <t>NOTA:</t>
  </si>
  <si>
    <t xml:space="preserve">DIFERENCIA DE $0.01 EN LA CUENTA DE COMISONES BANCARIAS. </t>
  </si>
  <si>
    <t>SE DETECTO DESDE EL MES DE ABRIL 2017QUE POR FALLA DEL SISTEMA CONTPAQ SE NOTA 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</si>
</sst>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"/>
    <numFmt numFmtId="167" formatCode="_-[$$-80A]* #,##0.00_-;\-[$$-80A]* #,##0.00_-;_-[$$-80A]* &quot;-&quot;??_-;_-@_-"/>
    <numFmt numFmtId="168" formatCode="_(* #,##0.00_);_(* \(#,##0.00\);_(* &quot;-&quot;??_);_(@_)"/>
    <numFmt numFmtId="169" formatCode="_-* #,##0\ _€_-;\-* #,##0\ _€_-;_-* &quot;-&quot;??\ _€_-;_-@_-"/>
    <numFmt numFmtId="170" formatCode="_-* #,##0.00\ [$€-C0A]_-;\-* #,##0.00\ [$€-C0A]_-;_-* &quot;-&quot;??\ [$€-C0A]_-;_-@_-"/>
    <numFmt numFmtId="171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sz val="10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sz val="8"/>
      <color indexed="10"/>
      <name val="Arial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6E48A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2">
    <xf numFmtId="0" fontId="0" fillId="0" borderId="0" xfId="0"/>
    <xf numFmtId="0" fontId="3" fillId="0" borderId="0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166" fontId="3" fillId="0" borderId="0" xfId="2" applyNumberFormat="1" applyFont="1" applyFill="1" applyBorder="1"/>
    <xf numFmtId="167" fontId="2" fillId="0" borderId="0" xfId="0" applyNumberFormat="1" applyFont="1" applyFill="1" applyBorder="1"/>
    <xf numFmtId="44" fontId="2" fillId="0" borderId="0" xfId="3" applyNumberFormat="1" applyFont="1" applyFill="1" applyBorder="1" applyAlignment="1">
      <alignment horizontal="right"/>
    </xf>
    <xf numFmtId="166" fontId="3" fillId="0" borderId="0" xfId="2" applyNumberFormat="1" applyFont="1" applyBorder="1"/>
    <xf numFmtId="167" fontId="3" fillId="0" borderId="0" xfId="0" applyNumberFormat="1" applyFont="1" applyFill="1" applyBorder="1"/>
    <xf numFmtId="167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/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168" fontId="3" fillId="0" borderId="0" xfId="2" applyNumberFormat="1" applyFont="1" applyFill="1" applyBorder="1"/>
    <xf numFmtId="0" fontId="5" fillId="0" borderId="0" xfId="0" applyFont="1" applyBorder="1"/>
    <xf numFmtId="43" fontId="5" fillId="0" borderId="0" xfId="0" applyNumberFormat="1" applyFont="1" applyBorder="1"/>
    <xf numFmtId="43" fontId="3" fillId="0" borderId="0" xfId="0" applyNumberFormat="1" applyFont="1" applyBorder="1"/>
    <xf numFmtId="168" fontId="6" fillId="0" borderId="0" xfId="2" applyNumberFormat="1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1" xfId="3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167" fontId="2" fillId="2" borderId="0" xfId="0" applyNumberFormat="1" applyFont="1" applyFill="1" applyBorder="1"/>
    <xf numFmtId="44" fontId="2" fillId="2" borderId="0" xfId="3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44" fontId="5" fillId="0" borderId="0" xfId="0" applyNumberFormat="1" applyFont="1"/>
    <xf numFmtId="0" fontId="2" fillId="0" borderId="0" xfId="0" applyFont="1" applyBorder="1"/>
    <xf numFmtId="166" fontId="2" fillId="0" borderId="0" xfId="2" applyNumberFormat="1" applyFont="1" applyBorder="1"/>
    <xf numFmtId="165" fontId="7" fillId="0" borderId="0" xfId="2" applyFont="1" applyFill="1" applyBorder="1"/>
    <xf numFmtId="165" fontId="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167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67" fontId="8" fillId="0" borderId="0" xfId="0" applyNumberFormat="1" applyFont="1" applyBorder="1"/>
    <xf numFmtId="14" fontId="5" fillId="0" borderId="0" xfId="0" applyNumberFormat="1" applyFont="1" applyBorder="1"/>
    <xf numFmtId="165" fontId="5" fillId="0" borderId="0" xfId="1" applyFont="1" applyBorder="1"/>
    <xf numFmtId="14" fontId="5" fillId="0" borderId="0" xfId="0" applyNumberFormat="1" applyFont="1" applyFill="1" applyBorder="1"/>
    <xf numFmtId="165" fontId="5" fillId="0" borderId="0" xfId="2" applyFont="1" applyBorder="1"/>
    <xf numFmtId="165" fontId="5" fillId="0" borderId="0" xfId="2" applyFont="1" applyFill="1" applyBorder="1"/>
    <xf numFmtId="167" fontId="2" fillId="0" borderId="1" xfId="0" applyNumberFormat="1" applyFont="1" applyFill="1" applyBorder="1"/>
    <xf numFmtId="165" fontId="4" fillId="0" borderId="0" xfId="2" applyFont="1"/>
    <xf numFmtId="14" fontId="3" fillId="0" borderId="0" xfId="0" applyNumberFormat="1" applyFont="1" applyBorder="1"/>
    <xf numFmtId="169" fontId="3" fillId="0" borderId="0" xfId="2" applyNumberFormat="1" applyFont="1" applyFill="1" applyBorder="1"/>
    <xf numFmtId="168" fontId="3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166" fontId="2" fillId="0" borderId="0" xfId="2" applyNumberFormat="1" applyFont="1" applyFill="1" applyBorder="1"/>
    <xf numFmtId="44" fontId="3" fillId="0" borderId="0" xfId="0" applyNumberFormat="1" applyFont="1" applyFill="1" applyBorder="1"/>
    <xf numFmtId="165" fontId="3" fillId="0" borderId="0" xfId="2" applyFont="1" applyFill="1" applyBorder="1"/>
    <xf numFmtId="14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right"/>
    </xf>
    <xf numFmtId="0" fontId="0" fillId="0" borderId="0" xfId="0" applyFill="1"/>
    <xf numFmtId="4" fontId="3" fillId="0" borderId="0" xfId="0" applyNumberFormat="1" applyFont="1" applyBorder="1"/>
    <xf numFmtId="44" fontId="0" fillId="0" borderId="0" xfId="0" applyNumberFormat="1"/>
    <xf numFmtId="0" fontId="5" fillId="0" borderId="0" xfId="0" applyFont="1" applyFill="1" applyBorder="1" applyAlignment="1">
      <alignment horizontal="center"/>
    </xf>
    <xf numFmtId="165" fontId="3" fillId="0" borderId="0" xfId="1" applyFont="1" applyFill="1" applyBorder="1"/>
    <xf numFmtId="165" fontId="0" fillId="0" borderId="0" xfId="1" applyFont="1"/>
    <xf numFmtId="165" fontId="9" fillId="0" borderId="0" xfId="1" applyFont="1" applyBorder="1"/>
    <xf numFmtId="165" fontId="10" fillId="4" borderId="0" xfId="1" applyFont="1" applyFill="1" applyBorder="1" applyAlignment="1">
      <alignment horizontal="center" vertical="top"/>
    </xf>
    <xf numFmtId="165" fontId="10" fillId="4" borderId="0" xfId="1" applyFont="1" applyFill="1" applyBorder="1" applyAlignment="1">
      <alignment horizontal="right" vertical="top"/>
    </xf>
    <xf numFmtId="165" fontId="9" fillId="4" borderId="0" xfId="1" applyFont="1" applyFill="1" applyBorder="1" applyAlignment="1"/>
    <xf numFmtId="165" fontId="11" fillId="4" borderId="0" xfId="1" applyFont="1" applyFill="1" applyBorder="1" applyAlignment="1">
      <alignment horizontal="center" vertical="top"/>
    </xf>
    <xf numFmtId="165" fontId="10" fillId="4" borderId="0" xfId="1" applyFont="1" applyFill="1" applyBorder="1" applyAlignment="1">
      <alignment horizontal="left" vertical="top"/>
    </xf>
    <xf numFmtId="165" fontId="12" fillId="4" borderId="0" xfId="1" applyFont="1" applyFill="1" applyBorder="1" applyAlignment="1">
      <alignment horizontal="right" vertical="top"/>
    </xf>
    <xf numFmtId="165" fontId="13" fillId="4" borderId="0" xfId="1" applyFont="1" applyFill="1" applyBorder="1" applyAlignment="1">
      <alignment horizontal="left" vertical="top"/>
    </xf>
    <xf numFmtId="165" fontId="14" fillId="4" borderId="0" xfId="1" applyFont="1" applyFill="1" applyBorder="1" applyAlignment="1">
      <alignment vertical="top"/>
    </xf>
    <xf numFmtId="165" fontId="11" fillId="4" borderId="0" xfId="1" applyFont="1" applyFill="1" applyBorder="1" applyAlignment="1">
      <alignment horizontal="left" vertical="top"/>
    </xf>
    <xf numFmtId="165" fontId="14" fillId="4" borderId="0" xfId="1" applyFont="1" applyFill="1" applyBorder="1" applyAlignment="1">
      <alignment horizontal="right" vertical="top"/>
    </xf>
    <xf numFmtId="165" fontId="14" fillId="4" borderId="0" xfId="1" applyFont="1" applyFill="1" applyBorder="1" applyAlignment="1">
      <alignment horizontal="left" vertical="top"/>
    </xf>
    <xf numFmtId="165" fontId="13" fillId="4" borderId="0" xfId="1" applyFont="1" applyFill="1" applyBorder="1" applyAlignment="1">
      <alignment horizontal="right" vertical="top"/>
    </xf>
    <xf numFmtId="165" fontId="15" fillId="4" borderId="0" xfId="1" applyFont="1" applyFill="1" applyBorder="1" applyAlignment="1">
      <alignment horizontal="right" vertical="top"/>
    </xf>
    <xf numFmtId="0" fontId="9" fillId="0" borderId="0" xfId="0" applyFont="1" applyBorder="1"/>
    <xf numFmtId="0" fontId="9" fillId="4" borderId="0" xfId="0" applyFont="1" applyFill="1" applyBorder="1" applyAlignment="1"/>
    <xf numFmtId="49" fontId="10" fillId="4" borderId="0" xfId="0" applyNumberFormat="1" applyFont="1" applyFill="1" applyBorder="1" applyAlignment="1">
      <alignment horizontal="left" vertical="top"/>
    </xf>
    <xf numFmtId="4" fontId="10" fillId="4" borderId="0" xfId="0" applyNumberFormat="1" applyFont="1" applyFill="1" applyBorder="1" applyAlignment="1">
      <alignment horizontal="right" vertical="top"/>
    </xf>
    <xf numFmtId="165" fontId="16" fillId="4" borderId="0" xfId="1" applyFont="1" applyFill="1" applyBorder="1" applyAlignment="1"/>
    <xf numFmtId="165" fontId="17" fillId="4" borderId="0" xfId="1" applyFont="1" applyFill="1" applyBorder="1" applyAlignment="1"/>
    <xf numFmtId="165" fontId="16" fillId="0" borderId="0" xfId="1" applyFont="1" applyBorder="1"/>
    <xf numFmtId="165" fontId="16" fillId="0" borderId="0" xfId="1" applyFont="1" applyBorder="1" applyAlignment="1">
      <alignment horizontal="right"/>
    </xf>
    <xf numFmtId="0" fontId="16" fillId="0" borderId="0" xfId="0" applyFont="1"/>
    <xf numFmtId="165" fontId="16" fillId="4" borderId="0" xfId="1" applyFont="1" applyFill="1" applyBorder="1" applyAlignment="1">
      <alignment horizontal="right"/>
    </xf>
    <xf numFmtId="165" fontId="16" fillId="0" borderId="0" xfId="1" applyFont="1" applyAlignment="1">
      <alignment horizontal="right"/>
    </xf>
    <xf numFmtId="165" fontId="16" fillId="0" borderId="0" xfId="1" applyFont="1"/>
    <xf numFmtId="0" fontId="16" fillId="0" borderId="0" xfId="0" applyFont="1" applyBorder="1"/>
    <xf numFmtId="49" fontId="14" fillId="4" borderId="0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Border="1" applyAlignment="1">
      <alignment horizontal="center" vertical="top"/>
    </xf>
    <xf numFmtId="49" fontId="11" fillId="4" borderId="0" xfId="0" applyNumberFormat="1" applyFont="1" applyFill="1" applyBorder="1" applyAlignment="1">
      <alignment horizontal="left" vertical="top"/>
    </xf>
    <xf numFmtId="49" fontId="12" fillId="4" borderId="0" xfId="0" applyNumberFormat="1" applyFont="1" applyFill="1" applyBorder="1" applyAlignment="1">
      <alignment horizontal="left" vertical="top"/>
    </xf>
    <xf numFmtId="165" fontId="12" fillId="4" borderId="0" xfId="1" applyFont="1" applyFill="1" applyBorder="1" applyAlignment="1">
      <alignment horizontal="left" vertical="top"/>
    </xf>
    <xf numFmtId="49" fontId="14" fillId="4" borderId="0" xfId="0" applyNumberFormat="1" applyFont="1" applyFill="1" applyBorder="1" applyAlignment="1">
      <alignment horizontal="left" vertical="top"/>
    </xf>
    <xf numFmtId="165" fontId="18" fillId="0" borderId="0" xfId="1" applyFont="1" applyBorder="1"/>
    <xf numFmtId="165" fontId="18" fillId="4" borderId="0" xfId="1" applyFont="1" applyFill="1" applyBorder="1" applyAlignment="1"/>
    <xf numFmtId="4" fontId="15" fillId="4" borderId="0" xfId="0" applyNumberFormat="1" applyFont="1" applyFill="1" applyBorder="1" applyAlignment="1">
      <alignment horizontal="right" vertical="top"/>
    </xf>
    <xf numFmtId="165" fontId="19" fillId="0" borderId="0" xfId="1" applyFont="1" applyFill="1" applyBorder="1" applyAlignment="1">
      <alignment horizontal="left" vertical="top"/>
    </xf>
    <xf numFmtId="165" fontId="20" fillId="0" borderId="0" xfId="1" applyFont="1" applyFill="1" applyBorder="1" applyAlignment="1">
      <alignment horizontal="left" vertical="top"/>
    </xf>
    <xf numFmtId="165" fontId="21" fillId="0" borderId="0" xfId="1" applyFont="1" applyFill="1" applyBorder="1" applyAlignment="1">
      <alignment horizontal="left"/>
    </xf>
    <xf numFmtId="165" fontId="21" fillId="0" borderId="0" xfId="1" applyFont="1" applyFill="1" applyBorder="1" applyAlignment="1"/>
    <xf numFmtId="165" fontId="21" fillId="0" borderId="0" xfId="1" applyFont="1" applyFill="1" applyBorder="1"/>
    <xf numFmtId="165" fontId="21" fillId="7" borderId="4" xfId="1" applyFont="1" applyFill="1" applyBorder="1" applyAlignment="1">
      <alignment horizontal="center"/>
    </xf>
    <xf numFmtId="165" fontId="19" fillId="7" borderId="15" xfId="1" applyFont="1" applyFill="1" applyBorder="1" applyAlignment="1">
      <alignment horizontal="center" vertical="top"/>
    </xf>
    <xf numFmtId="165" fontId="19" fillId="7" borderId="5" xfId="1" applyFont="1" applyFill="1" applyBorder="1" applyAlignment="1">
      <alignment horizontal="center" vertical="top"/>
    </xf>
    <xf numFmtId="165" fontId="21" fillId="7" borderId="6" xfId="1" applyFont="1" applyFill="1" applyBorder="1" applyAlignment="1">
      <alignment horizontal="center"/>
    </xf>
    <xf numFmtId="165" fontId="19" fillId="7" borderId="7" xfId="1" applyFont="1" applyFill="1" applyBorder="1" applyAlignment="1">
      <alignment horizontal="center" vertical="top"/>
    </xf>
    <xf numFmtId="165" fontId="19" fillId="7" borderId="16" xfId="1" applyFont="1" applyFill="1" applyBorder="1" applyAlignment="1">
      <alignment horizontal="center" vertical="top"/>
    </xf>
    <xf numFmtId="165" fontId="19" fillId="7" borderId="0" xfId="1" applyFont="1" applyFill="1" applyBorder="1" applyAlignment="1">
      <alignment horizontal="center" vertical="top"/>
    </xf>
    <xf numFmtId="165" fontId="19" fillId="7" borderId="8" xfId="1" applyFont="1" applyFill="1" applyBorder="1" applyAlignment="1">
      <alignment horizontal="center" vertical="top"/>
    </xf>
    <xf numFmtId="165" fontId="20" fillId="7" borderId="9" xfId="1" applyFont="1" applyFill="1" applyBorder="1" applyAlignment="1">
      <alignment horizontal="center" vertical="top"/>
    </xf>
    <xf numFmtId="165" fontId="19" fillId="7" borderId="17" xfId="1" applyFont="1" applyFill="1" applyBorder="1" applyAlignment="1">
      <alignment horizontal="center" vertical="top"/>
    </xf>
    <xf numFmtId="165" fontId="19" fillId="7" borderId="10" xfId="1" applyFont="1" applyFill="1" applyBorder="1" applyAlignment="1">
      <alignment horizontal="center" vertical="top"/>
    </xf>
    <xf numFmtId="165" fontId="19" fillId="7" borderId="11" xfId="1" applyFont="1" applyFill="1" applyBorder="1" applyAlignment="1">
      <alignment horizontal="center" vertical="top"/>
    </xf>
    <xf numFmtId="165" fontId="19" fillId="8" borderId="12" xfId="1" applyFont="1" applyFill="1" applyBorder="1" applyAlignment="1">
      <alignment horizontal="left" vertical="top"/>
    </xf>
    <xf numFmtId="165" fontId="20" fillId="8" borderId="3" xfId="1" applyFont="1" applyFill="1" applyBorder="1" applyAlignment="1">
      <alignment horizontal="right" vertical="top"/>
    </xf>
    <xf numFmtId="165" fontId="20" fillId="8" borderId="13" xfId="1" applyFont="1" applyFill="1" applyBorder="1" applyAlignment="1">
      <alignment horizontal="right" vertical="top"/>
    </xf>
    <xf numFmtId="165" fontId="20" fillId="8" borderId="14" xfId="1" applyFont="1" applyFill="1" applyBorder="1" applyAlignment="1">
      <alignment horizontal="right" vertical="top"/>
    </xf>
    <xf numFmtId="165" fontId="19" fillId="0" borderId="12" xfId="1" applyFont="1" applyFill="1" applyBorder="1" applyAlignment="1">
      <alignment horizontal="left" vertical="top"/>
    </xf>
    <xf numFmtId="165" fontId="19" fillId="0" borderId="3" xfId="1" applyFont="1" applyFill="1" applyBorder="1" applyAlignment="1">
      <alignment horizontal="right" vertical="top"/>
    </xf>
    <xf numFmtId="165" fontId="19" fillId="0" borderId="13" xfId="1" applyFont="1" applyFill="1" applyBorder="1" applyAlignment="1">
      <alignment horizontal="right" vertical="top"/>
    </xf>
    <xf numFmtId="165" fontId="19" fillId="0" borderId="14" xfId="1" applyFont="1" applyFill="1" applyBorder="1" applyAlignment="1">
      <alignment horizontal="right" vertical="top"/>
    </xf>
    <xf numFmtId="165" fontId="19" fillId="0" borderId="4" xfId="1" applyFont="1" applyFill="1" applyBorder="1" applyAlignment="1">
      <alignment horizontal="left" vertical="top"/>
    </xf>
    <xf numFmtId="165" fontId="19" fillId="0" borderId="15" xfId="1" applyFont="1" applyFill="1" applyBorder="1" applyAlignment="1">
      <alignment horizontal="right" vertical="top"/>
    </xf>
    <xf numFmtId="165" fontId="19" fillId="0" borderId="5" xfId="1" applyFont="1" applyFill="1" applyBorder="1" applyAlignment="1">
      <alignment horizontal="right" vertical="top"/>
    </xf>
    <xf numFmtId="165" fontId="19" fillId="0" borderId="6" xfId="1" applyFont="1" applyFill="1" applyBorder="1" applyAlignment="1">
      <alignment horizontal="right" vertical="top"/>
    </xf>
    <xf numFmtId="165" fontId="20" fillId="0" borderId="7" xfId="1" applyFont="1" applyFill="1" applyBorder="1" applyAlignment="1">
      <alignment horizontal="left" vertical="top"/>
    </xf>
    <xf numFmtId="165" fontId="20" fillId="0" borderId="16" xfId="1" applyFont="1" applyFill="1" applyBorder="1" applyAlignment="1">
      <alignment horizontal="right" vertical="top"/>
    </xf>
    <xf numFmtId="165" fontId="20" fillId="0" borderId="0" xfId="1" applyFont="1" applyFill="1" applyBorder="1" applyAlignment="1">
      <alignment horizontal="right" vertical="top"/>
    </xf>
    <xf numFmtId="165" fontId="20" fillId="0" borderId="8" xfId="1" applyFont="1" applyFill="1" applyBorder="1" applyAlignment="1">
      <alignment horizontal="right" vertical="top"/>
    </xf>
    <xf numFmtId="165" fontId="20" fillId="0" borderId="9" xfId="1" applyFont="1" applyFill="1" applyBorder="1" applyAlignment="1">
      <alignment horizontal="left" vertical="top"/>
    </xf>
    <xf numFmtId="165" fontId="20" fillId="0" borderId="17" xfId="1" applyFont="1" applyFill="1" applyBorder="1" applyAlignment="1">
      <alignment horizontal="right" vertical="top"/>
    </xf>
    <xf numFmtId="165" fontId="20" fillId="0" borderId="10" xfId="1" applyFont="1" applyFill="1" applyBorder="1" applyAlignment="1">
      <alignment horizontal="right" vertical="top"/>
    </xf>
    <xf numFmtId="165" fontId="20" fillId="0" borderId="11" xfId="1" applyFont="1" applyFill="1" applyBorder="1" applyAlignment="1">
      <alignment horizontal="right" vertical="top"/>
    </xf>
    <xf numFmtId="165" fontId="19" fillId="10" borderId="12" xfId="1" applyFont="1" applyFill="1" applyBorder="1" applyAlignment="1">
      <alignment horizontal="center" vertical="top"/>
    </xf>
    <xf numFmtId="165" fontId="19" fillId="10" borderId="3" xfId="1" applyFont="1" applyFill="1" applyBorder="1" applyAlignment="1">
      <alignment horizontal="right" vertical="top"/>
    </xf>
    <xf numFmtId="165" fontId="19" fillId="10" borderId="13" xfId="1" applyFont="1" applyFill="1" applyBorder="1" applyAlignment="1">
      <alignment horizontal="right" vertical="top"/>
    </xf>
    <xf numFmtId="165" fontId="19" fillId="10" borderId="14" xfId="1" applyFont="1" applyFill="1" applyBorder="1" applyAlignment="1">
      <alignment horizontal="right" vertical="top"/>
    </xf>
    <xf numFmtId="165" fontId="21" fillId="8" borderId="3" xfId="1" applyFont="1" applyFill="1" applyBorder="1"/>
    <xf numFmtId="165" fontId="21" fillId="8" borderId="13" xfId="1" applyFont="1" applyFill="1" applyBorder="1"/>
    <xf numFmtId="165" fontId="19" fillId="0" borderId="7" xfId="1" applyFont="1" applyFill="1" applyBorder="1" applyAlignment="1">
      <alignment horizontal="left" vertical="top"/>
    </xf>
    <xf numFmtId="165" fontId="19" fillId="0" borderId="16" xfId="1" applyFont="1" applyFill="1" applyBorder="1" applyAlignment="1">
      <alignment horizontal="right" vertical="top"/>
    </xf>
    <xf numFmtId="165" fontId="19" fillId="0" borderId="0" xfId="1" applyFont="1" applyFill="1" applyBorder="1" applyAlignment="1">
      <alignment horizontal="right" vertical="top"/>
    </xf>
    <xf numFmtId="165" fontId="21" fillId="0" borderId="16" xfId="1" applyFont="1" applyFill="1" applyBorder="1"/>
    <xf numFmtId="165" fontId="19" fillId="0" borderId="8" xfId="1" applyFont="1" applyFill="1" applyBorder="1" applyAlignment="1">
      <alignment horizontal="right" vertical="top"/>
    </xf>
    <xf numFmtId="165" fontId="21" fillId="0" borderId="5" xfId="1" applyFont="1" applyFill="1" applyBorder="1"/>
    <xf numFmtId="165" fontId="21" fillId="0" borderId="15" xfId="1" applyFont="1" applyFill="1" applyBorder="1"/>
    <xf numFmtId="165" fontId="21" fillId="0" borderId="10" xfId="1" applyFont="1" applyFill="1" applyBorder="1"/>
    <xf numFmtId="165" fontId="21" fillId="0" borderId="17" xfId="1" applyFont="1" applyFill="1" applyBorder="1"/>
    <xf numFmtId="165" fontId="19" fillId="10" borderId="9" xfId="1" applyFont="1" applyFill="1" applyBorder="1" applyAlignment="1">
      <alignment horizontal="center" vertical="top"/>
    </xf>
    <xf numFmtId="165" fontId="19" fillId="10" borderId="17" xfId="1" applyFont="1" applyFill="1" applyBorder="1" applyAlignment="1">
      <alignment horizontal="right" vertical="top"/>
    </xf>
    <xf numFmtId="165" fontId="22" fillId="10" borderId="10" xfId="1" applyFont="1" applyFill="1" applyBorder="1"/>
    <xf numFmtId="165" fontId="22" fillId="10" borderId="17" xfId="1" applyFont="1" applyFill="1" applyBorder="1"/>
    <xf numFmtId="165" fontId="19" fillId="10" borderId="11" xfId="1" applyFont="1" applyFill="1" applyBorder="1" applyAlignment="1">
      <alignment horizontal="right" vertical="top"/>
    </xf>
    <xf numFmtId="165" fontId="22" fillId="10" borderId="9" xfId="1" applyFont="1" applyFill="1" applyBorder="1" applyAlignment="1">
      <alignment horizontal="center"/>
    </xf>
    <xf numFmtId="165" fontId="19" fillId="10" borderId="10" xfId="1" applyFont="1" applyFill="1" applyBorder="1" applyAlignment="1">
      <alignment horizontal="right" vertical="top"/>
    </xf>
    <xf numFmtId="165" fontId="19" fillId="10" borderId="12" xfId="1" applyFont="1" applyFill="1" applyBorder="1" applyAlignment="1">
      <alignment horizontal="left" vertical="top"/>
    </xf>
    <xf numFmtId="165" fontId="22" fillId="10" borderId="12" xfId="1" applyFont="1" applyFill="1" applyBorder="1" applyAlignment="1">
      <alignment horizontal="center"/>
    </xf>
    <xf numFmtId="165" fontId="22" fillId="10" borderId="13" xfId="1" applyFont="1" applyFill="1" applyBorder="1"/>
    <xf numFmtId="165" fontId="22" fillId="10" borderId="14" xfId="1" applyFont="1" applyFill="1" applyBorder="1"/>
    <xf numFmtId="165" fontId="22" fillId="0" borderId="0" xfId="1" applyFont="1" applyFill="1" applyBorder="1"/>
    <xf numFmtId="165" fontId="19" fillId="8" borderId="13" xfId="1" applyFont="1" applyFill="1" applyBorder="1" applyAlignment="1">
      <alignment horizontal="right" vertical="top"/>
    </xf>
    <xf numFmtId="165" fontId="22" fillId="8" borderId="13" xfId="1" applyFont="1" applyFill="1" applyBorder="1"/>
    <xf numFmtId="165" fontId="19" fillId="8" borderId="14" xfId="1" applyFont="1" applyFill="1" applyBorder="1" applyAlignment="1">
      <alignment horizontal="right" vertical="top"/>
    </xf>
    <xf numFmtId="165" fontId="19" fillId="8" borderId="3" xfId="1" applyFont="1" applyFill="1" applyBorder="1" applyAlignment="1">
      <alignment horizontal="right" vertical="top"/>
    </xf>
    <xf numFmtId="165" fontId="22" fillId="8" borderId="3" xfId="1" applyFont="1" applyFill="1" applyBorder="1"/>
    <xf numFmtId="165" fontId="22" fillId="10" borderId="3" xfId="1" applyFont="1" applyFill="1" applyBorder="1"/>
    <xf numFmtId="165" fontId="22" fillId="11" borderId="12" xfId="1" applyFont="1" applyFill="1" applyBorder="1"/>
    <xf numFmtId="165" fontId="22" fillId="11" borderId="13" xfId="1" applyFont="1" applyFill="1" applyBorder="1"/>
    <xf numFmtId="165" fontId="22" fillId="11" borderId="14" xfId="1" applyFont="1" applyFill="1" applyBorder="1"/>
    <xf numFmtId="165" fontId="20" fillId="10" borderId="3" xfId="1" applyFont="1" applyFill="1" applyBorder="1" applyAlignment="1">
      <alignment horizontal="right" vertical="top"/>
    </xf>
    <xf numFmtId="165" fontId="21" fillId="10" borderId="3" xfId="1" applyFont="1" applyFill="1" applyBorder="1"/>
    <xf numFmtId="165" fontId="22" fillId="11" borderId="3" xfId="1" applyFont="1" applyFill="1" applyBorder="1"/>
    <xf numFmtId="165" fontId="20" fillId="4" borderId="0" xfId="1" applyFont="1" applyFill="1" applyBorder="1" applyAlignment="1">
      <alignment horizontal="right" vertical="top"/>
    </xf>
    <xf numFmtId="165" fontId="19" fillId="4" borderId="0" xfId="1" applyFont="1" applyFill="1" applyBorder="1" applyAlignment="1">
      <alignment horizontal="left" vertical="top"/>
    </xf>
    <xf numFmtId="165" fontId="19" fillId="4" borderId="0" xfId="1" applyFont="1" applyFill="1" applyBorder="1" applyAlignment="1">
      <alignment horizontal="right" vertical="top"/>
    </xf>
    <xf numFmtId="165" fontId="20" fillId="4" borderId="0" xfId="1" applyFont="1" applyFill="1" applyBorder="1" applyAlignment="1">
      <alignment horizontal="left" vertical="top"/>
    </xf>
    <xf numFmtId="165" fontId="19" fillId="4" borderId="0" xfId="1" applyFont="1" applyFill="1" applyBorder="1" applyAlignment="1">
      <alignment horizontal="center" vertical="top"/>
    </xf>
    <xf numFmtId="165" fontId="23" fillId="4" borderId="0" xfId="1" applyFont="1" applyFill="1" applyBorder="1" applyAlignment="1">
      <alignment horizontal="right" vertical="top"/>
    </xf>
    <xf numFmtId="165" fontId="24" fillId="4" borderId="0" xfId="1" applyFont="1" applyFill="1" applyBorder="1" applyAlignment="1">
      <alignment horizontal="right" vertical="top"/>
    </xf>
    <xf numFmtId="165" fontId="21" fillId="0" borderId="0" xfId="1" applyFont="1" applyBorder="1"/>
    <xf numFmtId="165" fontId="21" fillId="4" borderId="0" xfId="1" applyFont="1" applyFill="1" applyBorder="1" applyAlignment="1"/>
    <xf numFmtId="165" fontId="22" fillId="0" borderId="0" xfId="1" applyFont="1" applyBorder="1" applyAlignment="1">
      <alignment horizontal="left"/>
    </xf>
    <xf numFmtId="165" fontId="22" fillId="4" borderId="0" xfId="1" applyFont="1" applyFill="1" applyBorder="1" applyAlignment="1">
      <alignment horizontal="left"/>
    </xf>
    <xf numFmtId="0" fontId="0" fillId="0" borderId="0" xfId="0" applyFill="1" applyBorder="1"/>
    <xf numFmtId="0" fontId="21" fillId="0" borderId="0" xfId="0" applyFont="1" applyFill="1" applyBorder="1"/>
    <xf numFmtId="165" fontId="21" fillId="0" borderId="0" xfId="2" applyFont="1" applyFill="1" applyBorder="1"/>
    <xf numFmtId="0" fontId="25" fillId="13" borderId="4" xfId="0" applyFont="1" applyFill="1" applyBorder="1"/>
    <xf numFmtId="0" fontId="25" fillId="13" borderId="5" xfId="0" applyFont="1" applyFill="1" applyBorder="1"/>
    <xf numFmtId="165" fontId="25" fillId="13" borderId="5" xfId="2" applyFont="1" applyFill="1" applyBorder="1"/>
    <xf numFmtId="165" fontId="25" fillId="13" borderId="6" xfId="2" applyFont="1" applyFill="1" applyBorder="1"/>
    <xf numFmtId="0" fontId="25" fillId="13" borderId="9" xfId="0" applyFont="1" applyFill="1" applyBorder="1"/>
    <xf numFmtId="0" fontId="25" fillId="13" borderId="10" xfId="0" applyFont="1" applyFill="1" applyBorder="1"/>
    <xf numFmtId="165" fontId="25" fillId="13" borderId="10" xfId="2" applyFont="1" applyFill="1" applyBorder="1"/>
    <xf numFmtId="165" fontId="25" fillId="13" borderId="11" xfId="2" applyFont="1" applyFill="1" applyBorder="1"/>
    <xf numFmtId="49" fontId="27" fillId="8" borderId="7" xfId="0" applyNumberFormat="1" applyFont="1" applyFill="1" applyBorder="1" applyAlignment="1">
      <alignment horizontal="center" vertical="top"/>
    </xf>
    <xf numFmtId="49" fontId="27" fillId="8" borderId="16" xfId="0" applyNumberFormat="1" applyFont="1" applyFill="1" applyBorder="1" applyAlignment="1">
      <alignment horizontal="center" vertical="top"/>
    </xf>
    <xf numFmtId="165" fontId="27" fillId="8" borderId="0" xfId="2" applyFont="1" applyFill="1" applyBorder="1" applyAlignment="1">
      <alignment horizontal="center" vertical="top"/>
    </xf>
    <xf numFmtId="165" fontId="26" fillId="8" borderId="16" xfId="2" applyFont="1" applyFill="1" applyBorder="1" applyAlignment="1">
      <alignment horizontal="center"/>
    </xf>
    <xf numFmtId="0" fontId="28" fillId="8" borderId="7" xfId="0" applyFont="1" applyFill="1" applyBorder="1"/>
    <xf numFmtId="0" fontId="28" fillId="8" borderId="16" xfId="0" applyFont="1" applyFill="1" applyBorder="1"/>
    <xf numFmtId="49" fontId="27" fillId="8" borderId="9" xfId="0" applyNumberFormat="1" applyFont="1" applyFill="1" applyBorder="1" applyAlignment="1">
      <alignment horizontal="left" vertical="top"/>
    </xf>
    <xf numFmtId="49" fontId="27" fillId="8" borderId="17" xfId="0" applyNumberFormat="1" applyFont="1" applyFill="1" applyBorder="1" applyAlignment="1">
      <alignment horizontal="left" vertical="top"/>
    </xf>
    <xf numFmtId="0" fontId="28" fillId="8" borderId="10" xfId="0" applyFont="1" applyFill="1" applyBorder="1"/>
    <xf numFmtId="165" fontId="26" fillId="8" borderId="17" xfId="2" applyFont="1" applyFill="1" applyBorder="1" applyAlignment="1">
      <alignment horizontal="center"/>
    </xf>
    <xf numFmtId="0" fontId="19" fillId="14" borderId="17" xfId="0" applyNumberFormat="1" applyFont="1" applyFill="1" applyBorder="1" applyAlignment="1">
      <alignment horizontal="center" vertical="top"/>
    </xf>
    <xf numFmtId="49" fontId="19" fillId="15" borderId="10" xfId="0" applyNumberFormat="1" applyFont="1" applyFill="1" applyBorder="1" applyAlignment="1">
      <alignment horizontal="left" vertical="top"/>
    </xf>
    <xf numFmtId="165" fontId="19" fillId="12" borderId="17" xfId="2" applyFont="1" applyFill="1" applyBorder="1" applyAlignment="1">
      <alignment horizontal="right" vertical="top"/>
    </xf>
    <xf numFmtId="165" fontId="22" fillId="6" borderId="17" xfId="2" applyFont="1" applyFill="1" applyBorder="1"/>
    <xf numFmtId="49" fontId="19" fillId="14" borderId="17" xfId="0" applyNumberFormat="1" applyFont="1" applyFill="1" applyBorder="1" applyAlignment="1">
      <alignment horizontal="center" vertical="top"/>
    </xf>
    <xf numFmtId="49" fontId="19" fillId="14" borderId="16" xfId="0" applyNumberFormat="1" applyFont="1" applyFill="1" applyBorder="1" applyAlignment="1">
      <alignment horizontal="center" vertical="top"/>
    </xf>
    <xf numFmtId="49" fontId="19" fillId="15" borderId="0" xfId="0" applyNumberFormat="1" applyFont="1" applyFill="1" applyBorder="1" applyAlignment="1">
      <alignment horizontal="left" vertical="top"/>
    </xf>
    <xf numFmtId="165" fontId="19" fillId="12" borderId="16" xfId="2" applyFont="1" applyFill="1" applyBorder="1" applyAlignment="1">
      <alignment horizontal="right" vertical="top"/>
    </xf>
    <xf numFmtId="165" fontId="22" fillId="6" borderId="16" xfId="2" applyFont="1" applyFill="1" applyBorder="1"/>
    <xf numFmtId="0" fontId="19" fillId="14" borderId="16" xfId="0" applyNumberFormat="1" applyFont="1" applyFill="1" applyBorder="1" applyAlignment="1">
      <alignment horizontal="center" vertical="top"/>
    </xf>
    <xf numFmtId="165" fontId="22" fillId="6" borderId="17" xfId="1" applyFont="1" applyFill="1" applyBorder="1"/>
    <xf numFmtId="49" fontId="19" fillId="0" borderId="0" xfId="0" applyNumberFormat="1" applyFont="1" applyFill="1" applyBorder="1" applyAlignment="1">
      <alignment horizontal="center" vertical="top"/>
    </xf>
    <xf numFmtId="0" fontId="26" fillId="8" borderId="7" xfId="0" applyFont="1" applyFill="1" applyBorder="1"/>
    <xf numFmtId="0" fontId="26" fillId="8" borderId="16" xfId="0" applyFont="1" applyFill="1" applyBorder="1"/>
    <xf numFmtId="165" fontId="26" fillId="8" borderId="0" xfId="2" applyFont="1" applyFill="1" applyBorder="1"/>
    <xf numFmtId="0" fontId="29" fillId="0" borderId="0" xfId="0" applyFont="1"/>
    <xf numFmtId="0" fontId="30" fillId="0" borderId="0" xfId="4" applyFont="1"/>
    <xf numFmtId="0" fontId="31" fillId="16" borderId="4" xfId="4" applyFont="1" applyFill="1" applyBorder="1"/>
    <xf numFmtId="0" fontId="31" fillId="16" borderId="5" xfId="4" applyFont="1" applyFill="1" applyBorder="1"/>
    <xf numFmtId="165" fontId="31" fillId="16" borderId="5" xfId="2" applyFont="1" applyFill="1" applyBorder="1"/>
    <xf numFmtId="0" fontId="31" fillId="16" borderId="6" xfId="4" applyFont="1" applyFill="1" applyBorder="1"/>
    <xf numFmtId="0" fontId="31" fillId="10" borderId="4" xfId="4" applyFont="1" applyFill="1" applyBorder="1" applyAlignment="1">
      <alignment horizontal="center"/>
    </xf>
    <xf numFmtId="0" fontId="31" fillId="10" borderId="15" xfId="4" applyFont="1" applyFill="1" applyBorder="1" applyAlignment="1">
      <alignment horizontal="center"/>
    </xf>
    <xf numFmtId="0" fontId="31" fillId="10" borderId="5" xfId="4" applyFont="1" applyFill="1" applyBorder="1" applyAlignment="1">
      <alignment horizontal="center"/>
    </xf>
    <xf numFmtId="165" fontId="31" fillId="10" borderId="15" xfId="2" applyFont="1" applyFill="1" applyBorder="1" applyAlignment="1">
      <alignment horizontal="center"/>
    </xf>
    <xf numFmtId="0" fontId="31" fillId="10" borderId="6" xfId="4" applyFont="1" applyFill="1" applyBorder="1" applyAlignment="1">
      <alignment horizontal="center"/>
    </xf>
    <xf numFmtId="0" fontId="31" fillId="10" borderId="9" xfId="4" applyFont="1" applyFill="1" applyBorder="1" applyAlignment="1">
      <alignment horizontal="center"/>
    </xf>
    <xf numFmtId="0" fontId="31" fillId="10" borderId="17" xfId="4" applyFont="1" applyFill="1" applyBorder="1" applyAlignment="1">
      <alignment horizontal="center"/>
    </xf>
    <xf numFmtId="0" fontId="31" fillId="10" borderId="10" xfId="4" applyFont="1" applyFill="1" applyBorder="1" applyAlignment="1">
      <alignment horizontal="center"/>
    </xf>
    <xf numFmtId="165" fontId="31" fillId="10" borderId="17" xfId="2" applyFont="1" applyFill="1" applyBorder="1" applyAlignment="1">
      <alignment horizontal="center"/>
    </xf>
    <xf numFmtId="0" fontId="31" fillId="10" borderId="11" xfId="4" applyFont="1" applyFill="1" applyBorder="1" applyAlignment="1">
      <alignment horizontal="center"/>
    </xf>
    <xf numFmtId="0" fontId="31" fillId="6" borderId="4" xfId="4" applyFont="1" applyFill="1" applyBorder="1" applyAlignment="1">
      <alignment horizontal="center"/>
    </xf>
    <xf numFmtId="0" fontId="31" fillId="13" borderId="15" xfId="4" applyFont="1" applyFill="1" applyBorder="1" applyAlignment="1">
      <alignment horizontal="center"/>
    </xf>
    <xf numFmtId="0" fontId="31" fillId="3" borderId="5" xfId="4" applyFont="1" applyFill="1" applyBorder="1" applyAlignment="1">
      <alignment horizontal="center"/>
    </xf>
    <xf numFmtId="165" fontId="31" fillId="17" borderId="15" xfId="2" applyFont="1" applyFill="1" applyBorder="1" applyAlignment="1">
      <alignment horizontal="center"/>
    </xf>
    <xf numFmtId="0" fontId="31" fillId="18" borderId="6" xfId="4" applyFont="1" applyFill="1" applyBorder="1" applyAlignment="1">
      <alignment horizontal="center"/>
    </xf>
    <xf numFmtId="0" fontId="30" fillId="6" borderId="9" xfId="4" applyFont="1" applyFill="1" applyBorder="1" applyAlignment="1">
      <alignment horizontal="center"/>
    </xf>
    <xf numFmtId="0" fontId="30" fillId="13" borderId="17" xfId="4" applyFont="1" applyFill="1" applyBorder="1" applyAlignment="1">
      <alignment horizontal="left"/>
    </xf>
    <xf numFmtId="0" fontId="30" fillId="3" borderId="10" xfId="4" applyFont="1" applyFill="1" applyBorder="1" applyAlignment="1">
      <alignment horizontal="center"/>
    </xf>
    <xf numFmtId="0" fontId="30" fillId="18" borderId="11" xfId="4" applyFont="1" applyFill="1" applyBorder="1" applyAlignment="1">
      <alignment horizontal="center"/>
    </xf>
    <xf numFmtId="0" fontId="30" fillId="6" borderId="15" xfId="4" applyFont="1" applyFill="1" applyBorder="1" applyAlignment="1">
      <alignment horizontal="center"/>
    </xf>
    <xf numFmtId="0" fontId="30" fillId="13" borderId="5" xfId="4" applyFont="1" applyFill="1" applyBorder="1" applyAlignment="1">
      <alignment horizontal="left"/>
    </xf>
    <xf numFmtId="0" fontId="30" fillId="3" borderId="15" xfId="4" applyFont="1" applyFill="1" applyBorder="1" applyAlignment="1">
      <alignment horizontal="center"/>
    </xf>
    <xf numFmtId="165" fontId="30" fillId="17" borderId="5" xfId="2" applyFont="1" applyFill="1" applyBorder="1"/>
    <xf numFmtId="0" fontId="30" fillId="18" borderId="15" xfId="4" applyFont="1" applyFill="1" applyBorder="1" applyAlignment="1">
      <alignment horizontal="center"/>
    </xf>
    <xf numFmtId="0" fontId="30" fillId="6" borderId="17" xfId="4" applyFont="1" applyFill="1" applyBorder="1" applyAlignment="1">
      <alignment horizontal="center"/>
    </xf>
    <xf numFmtId="0" fontId="30" fillId="13" borderId="10" xfId="4" applyFont="1" applyFill="1" applyBorder="1" applyAlignment="1">
      <alignment horizontal="left"/>
    </xf>
    <xf numFmtId="0" fontId="30" fillId="3" borderId="17" xfId="4" applyFont="1" applyFill="1" applyBorder="1" applyAlignment="1">
      <alignment horizontal="center"/>
    </xf>
    <xf numFmtId="165" fontId="30" fillId="17" borderId="10" xfId="2" applyFont="1" applyFill="1" applyBorder="1"/>
    <xf numFmtId="0" fontId="30" fillId="18" borderId="17" xfId="4" applyFont="1" applyFill="1" applyBorder="1" applyAlignment="1">
      <alignment horizontal="center"/>
    </xf>
    <xf numFmtId="0" fontId="30" fillId="6" borderId="16" xfId="4" applyFont="1" applyFill="1" applyBorder="1" applyAlignment="1">
      <alignment horizontal="center"/>
    </xf>
    <xf numFmtId="0" fontId="30" fillId="13" borderId="0" xfId="4" applyFont="1" applyFill="1" applyBorder="1" applyAlignment="1">
      <alignment horizontal="left"/>
    </xf>
    <xf numFmtId="0" fontId="30" fillId="3" borderId="16" xfId="4" applyFont="1" applyFill="1" applyBorder="1" applyAlignment="1">
      <alignment horizontal="center"/>
    </xf>
    <xf numFmtId="165" fontId="30" fillId="17" borderId="0" xfId="2" applyFont="1" applyFill="1" applyBorder="1"/>
    <xf numFmtId="0" fontId="30" fillId="18" borderId="16" xfId="4" applyFont="1" applyFill="1" applyBorder="1" applyAlignment="1">
      <alignment horizontal="center"/>
    </xf>
    <xf numFmtId="0" fontId="31" fillId="7" borderId="12" xfId="4" applyFont="1" applyFill="1" applyBorder="1"/>
    <xf numFmtId="0" fontId="31" fillId="7" borderId="13" xfId="4" applyFont="1" applyFill="1" applyBorder="1"/>
    <xf numFmtId="167" fontId="31" fillId="7" borderId="13" xfId="2" applyNumberFormat="1" applyFont="1" applyFill="1" applyBorder="1"/>
    <xf numFmtId="0" fontId="31" fillId="7" borderId="14" xfId="4" applyFont="1" applyFill="1" applyBorder="1"/>
    <xf numFmtId="165" fontId="31" fillId="9" borderId="15" xfId="2" applyFont="1" applyFill="1" applyBorder="1" applyAlignment="1">
      <alignment horizontal="center"/>
    </xf>
    <xf numFmtId="0" fontId="31" fillId="5" borderId="6" xfId="4" applyFont="1" applyFill="1" applyBorder="1" applyAlignment="1">
      <alignment horizontal="center"/>
    </xf>
    <xf numFmtId="165" fontId="30" fillId="9" borderId="17" xfId="2" applyFont="1" applyFill="1" applyBorder="1"/>
    <xf numFmtId="0" fontId="30" fillId="5" borderId="11" xfId="4" applyFont="1" applyFill="1" applyBorder="1" applyAlignment="1">
      <alignment horizontal="center"/>
    </xf>
    <xf numFmtId="0" fontId="30" fillId="6" borderId="7" xfId="4" applyFont="1" applyFill="1" applyBorder="1" applyAlignment="1">
      <alignment horizontal="center"/>
    </xf>
    <xf numFmtId="0" fontId="30" fillId="13" borderId="16" xfId="4" applyFont="1" applyFill="1" applyBorder="1" applyAlignment="1">
      <alignment horizontal="left"/>
    </xf>
    <xf numFmtId="0" fontId="30" fillId="3" borderId="0" xfId="4" applyFont="1" applyFill="1" applyBorder="1" applyAlignment="1">
      <alignment horizontal="center"/>
    </xf>
    <xf numFmtId="165" fontId="30" fillId="9" borderId="16" xfId="2" applyFont="1" applyFill="1" applyBorder="1"/>
    <xf numFmtId="0" fontId="30" fillId="5" borderId="8" xfId="4" applyFont="1" applyFill="1" applyBorder="1" applyAlignment="1">
      <alignment horizontal="center"/>
    </xf>
    <xf numFmtId="165" fontId="32" fillId="17" borderId="17" xfId="2" applyFont="1" applyFill="1" applyBorder="1" applyAlignment="1">
      <alignment horizontal="center"/>
    </xf>
    <xf numFmtId="165" fontId="29" fillId="0" borderId="0" xfId="0" applyNumberFormat="1" applyFont="1"/>
    <xf numFmtId="165" fontId="0" fillId="19" borderId="3" xfId="1" applyFont="1" applyFill="1" applyBorder="1"/>
    <xf numFmtId="165" fontId="0" fillId="19" borderId="15" xfId="1" applyFont="1" applyFill="1" applyBorder="1"/>
    <xf numFmtId="165" fontId="0" fillId="19" borderId="17" xfId="1" applyFont="1" applyFill="1" applyBorder="1"/>
    <xf numFmtId="165" fontId="20" fillId="0" borderId="15" xfId="1" applyFont="1" applyFill="1" applyBorder="1" applyAlignment="1">
      <alignment horizontal="right" vertical="top"/>
    </xf>
    <xf numFmtId="4" fontId="12" fillId="4" borderId="0" xfId="0" applyNumberFormat="1" applyFont="1" applyFill="1" applyBorder="1" applyAlignment="1">
      <alignment horizontal="right" vertical="top"/>
    </xf>
    <xf numFmtId="0" fontId="16" fillId="4" borderId="0" xfId="0" applyFont="1" applyFill="1" applyBorder="1" applyAlignment="1"/>
    <xf numFmtId="4" fontId="14" fillId="4" borderId="0" xfId="0" applyNumberFormat="1" applyFont="1" applyFill="1" applyBorder="1" applyAlignment="1">
      <alignment horizontal="right" vertical="top"/>
    </xf>
    <xf numFmtId="0" fontId="17" fillId="0" borderId="0" xfId="0" applyFont="1" applyBorder="1"/>
    <xf numFmtId="0" fontId="33" fillId="0" borderId="0" xfId="0" applyFont="1"/>
    <xf numFmtId="0" fontId="17" fillId="4" borderId="0" xfId="0" applyFont="1" applyFill="1" applyBorder="1" applyAlignment="1"/>
    <xf numFmtId="165" fontId="4" fillId="0" borderId="0" xfId="1" applyFont="1" applyBorder="1"/>
    <xf numFmtId="165" fontId="4" fillId="4" borderId="0" xfId="1" applyFont="1" applyFill="1" applyBorder="1" applyAlignment="1"/>
    <xf numFmtId="165" fontId="34" fillId="0" borderId="0" xfId="1" applyFont="1" applyBorder="1"/>
    <xf numFmtId="165" fontId="34" fillId="4" borderId="0" xfId="1" applyFont="1" applyFill="1" applyBorder="1" applyAlignment="1"/>
    <xf numFmtId="170" fontId="19" fillId="4" borderId="0" xfId="1" applyNumberFormat="1" applyFont="1" applyFill="1" applyBorder="1" applyAlignment="1">
      <alignment horizontal="left" vertical="top"/>
    </xf>
    <xf numFmtId="170" fontId="5" fillId="0" borderId="0" xfId="1" applyNumberFormat="1" applyFont="1" applyBorder="1"/>
    <xf numFmtId="170" fontId="0" fillId="0" borderId="0" xfId="0" applyNumberFormat="1"/>
    <xf numFmtId="170" fontId="20" fillId="4" borderId="0" xfId="1" applyNumberFormat="1" applyFont="1" applyFill="1" applyBorder="1" applyAlignment="1">
      <alignment horizontal="right" vertical="top"/>
    </xf>
    <xf numFmtId="170" fontId="8" fillId="0" borderId="0" xfId="1" applyNumberFormat="1" applyFont="1" applyBorder="1" applyAlignment="1">
      <alignment horizontal="left"/>
    </xf>
    <xf numFmtId="170" fontId="20" fillId="4" borderId="0" xfId="1" applyNumberFormat="1" applyFont="1" applyFill="1" applyBorder="1" applyAlignment="1">
      <alignment horizontal="center" vertical="top"/>
    </xf>
    <xf numFmtId="170" fontId="5" fillId="4" borderId="0" xfId="1" applyNumberFormat="1" applyFont="1" applyFill="1" applyBorder="1" applyAlignment="1"/>
    <xf numFmtId="170" fontId="19" fillId="4" borderId="0" xfId="1" applyNumberFormat="1" applyFont="1" applyFill="1" applyBorder="1" applyAlignment="1">
      <alignment horizontal="right" vertical="top"/>
    </xf>
    <xf numFmtId="170" fontId="20" fillId="4" borderId="0" xfId="1" applyNumberFormat="1" applyFont="1" applyFill="1" applyBorder="1" applyAlignment="1">
      <alignment horizontal="left" vertical="top"/>
    </xf>
    <xf numFmtId="170" fontId="19" fillId="4" borderId="0" xfId="1" applyNumberFormat="1" applyFont="1" applyFill="1" applyBorder="1" applyAlignment="1">
      <alignment horizontal="center" vertical="top"/>
    </xf>
    <xf numFmtId="170" fontId="23" fillId="4" borderId="0" xfId="1" applyNumberFormat="1" applyFont="1" applyFill="1" applyBorder="1" applyAlignment="1">
      <alignment horizontal="right" vertical="top"/>
    </xf>
    <xf numFmtId="170" fontId="24" fillId="4" borderId="0" xfId="1" applyNumberFormat="1" applyFont="1" applyFill="1" applyBorder="1" applyAlignment="1">
      <alignment horizontal="right" vertical="top"/>
    </xf>
    <xf numFmtId="165" fontId="9" fillId="0" borderId="0" xfId="1" applyFont="1" applyFill="1" applyBorder="1"/>
    <xf numFmtId="165" fontId="17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left" vertical="top"/>
    </xf>
    <xf numFmtId="165" fontId="10" fillId="0" borderId="0" xfId="1" applyFont="1" applyFill="1" applyBorder="1" applyAlignment="1">
      <alignment horizontal="right" vertical="top"/>
    </xf>
    <xf numFmtId="165" fontId="9" fillId="0" borderId="0" xfId="1" applyFont="1" applyFill="1" applyBorder="1" applyAlignment="1"/>
    <xf numFmtId="165" fontId="12" fillId="0" borderId="0" xfId="1" applyFont="1" applyFill="1" applyBorder="1" applyAlignment="1">
      <alignment horizontal="left" vertical="top"/>
    </xf>
    <xf numFmtId="49" fontId="37" fillId="4" borderId="0" xfId="0" applyNumberFormat="1" applyFont="1" applyFill="1" applyBorder="1" applyAlignment="1">
      <alignment horizontal="right" vertical="top"/>
    </xf>
    <xf numFmtId="0" fontId="0" fillId="0" borderId="0" xfId="0" applyBorder="1"/>
    <xf numFmtId="49" fontId="36" fillId="4" borderId="0" xfId="0" applyNumberFormat="1" applyFont="1" applyFill="1" applyBorder="1" applyAlignment="1">
      <alignment horizontal="left" vertical="top"/>
    </xf>
    <xf numFmtId="4" fontId="36" fillId="4" borderId="0" xfId="0" applyNumberFormat="1" applyFont="1" applyFill="1" applyBorder="1" applyAlignment="1">
      <alignment horizontal="right" vertical="top"/>
    </xf>
    <xf numFmtId="4" fontId="38" fillId="4" borderId="0" xfId="0" applyNumberFormat="1" applyFont="1" applyFill="1" applyBorder="1" applyAlignment="1">
      <alignment horizontal="right" vertical="top"/>
    </xf>
    <xf numFmtId="49" fontId="35" fillId="4" borderId="0" xfId="0" applyNumberFormat="1" applyFont="1" applyFill="1" applyBorder="1" applyAlignment="1">
      <alignment horizontal="left" vertical="top"/>
    </xf>
    <xf numFmtId="49" fontId="38" fillId="4" borderId="0" xfId="0" applyNumberFormat="1" applyFont="1" applyFill="1" applyBorder="1" applyAlignment="1">
      <alignment horizontal="left" vertical="top"/>
    </xf>
    <xf numFmtId="165" fontId="17" fillId="4" borderId="0" xfId="1" applyFont="1" applyFill="1" applyBorder="1" applyAlignment="1">
      <alignment horizontal="left" vertical="top"/>
    </xf>
    <xf numFmtId="0" fontId="18" fillId="4" borderId="0" xfId="0" applyFont="1" applyFill="1" applyBorder="1" applyAlignment="1"/>
    <xf numFmtId="0" fontId="4" fillId="0" borderId="0" xfId="0" applyFont="1" applyFill="1"/>
    <xf numFmtId="43" fontId="5" fillId="0" borderId="0" xfId="0" applyNumberFormat="1" applyFont="1" applyFill="1" applyBorder="1"/>
    <xf numFmtId="43" fontId="3" fillId="0" borderId="0" xfId="0" applyNumberFormat="1" applyFont="1" applyFill="1" applyBorder="1"/>
    <xf numFmtId="44" fontId="5" fillId="0" borderId="0" xfId="0" applyNumberFormat="1" applyFont="1" applyFill="1"/>
    <xf numFmtId="0" fontId="17" fillId="4" borderId="0" xfId="0" applyFont="1" applyFill="1" applyBorder="1" applyAlignment="1">
      <alignment horizontal="center"/>
    </xf>
    <xf numFmtId="167" fontId="10" fillId="0" borderId="0" xfId="1" applyNumberFormat="1" applyFont="1" applyFill="1" applyBorder="1" applyAlignment="1">
      <alignment horizontal="right" vertical="top"/>
    </xf>
    <xf numFmtId="167" fontId="14" fillId="0" borderId="2" xfId="1" applyNumberFormat="1" applyFont="1" applyFill="1" applyBorder="1" applyAlignment="1">
      <alignment horizontal="right" vertical="top"/>
    </xf>
    <xf numFmtId="167" fontId="15" fillId="0" borderId="1" xfId="1" applyNumberFormat="1" applyFont="1" applyFill="1" applyBorder="1" applyAlignment="1">
      <alignment horizontal="right" vertical="top"/>
    </xf>
    <xf numFmtId="167" fontId="14" fillId="0" borderId="0" xfId="1" applyNumberFormat="1" applyFont="1" applyFill="1" applyBorder="1" applyAlignment="1">
      <alignment horizontal="right" vertical="top"/>
    </xf>
    <xf numFmtId="167" fontId="15" fillId="0" borderId="0" xfId="1" applyNumberFormat="1" applyFont="1" applyFill="1" applyBorder="1" applyAlignment="1">
      <alignment horizontal="right" vertical="top"/>
    </xf>
    <xf numFmtId="167" fontId="14" fillId="0" borderId="1" xfId="1" applyNumberFormat="1" applyFont="1" applyFill="1" applyBorder="1" applyAlignment="1">
      <alignment horizontal="right" vertical="top"/>
    </xf>
    <xf numFmtId="167" fontId="10" fillId="4" borderId="0" xfId="1" applyNumberFormat="1" applyFont="1" applyFill="1" applyBorder="1" applyAlignment="1">
      <alignment horizontal="right" vertical="top"/>
    </xf>
    <xf numFmtId="167" fontId="14" fillId="4" borderId="2" xfId="1" applyNumberFormat="1" applyFont="1" applyFill="1" applyBorder="1" applyAlignment="1">
      <alignment horizontal="right" vertical="top"/>
    </xf>
    <xf numFmtId="167" fontId="14" fillId="4" borderId="1" xfId="1" applyNumberFormat="1" applyFont="1" applyFill="1" applyBorder="1" applyAlignment="1">
      <alignment horizontal="right" vertical="top"/>
    </xf>
    <xf numFmtId="167" fontId="15" fillId="4" borderId="1" xfId="1" applyNumberFormat="1" applyFont="1" applyFill="1" applyBorder="1" applyAlignment="1">
      <alignment horizontal="right" vertical="top"/>
    </xf>
    <xf numFmtId="167" fontId="14" fillId="4" borderId="0" xfId="1" applyNumberFormat="1" applyFont="1" applyFill="1" applyBorder="1" applyAlignment="1">
      <alignment horizontal="right" vertical="top"/>
    </xf>
    <xf numFmtId="170" fontId="8" fillId="0" borderId="0" xfId="1" applyNumberFormat="1" applyFont="1" applyBorder="1"/>
    <xf numFmtId="167" fontId="15" fillId="4" borderId="0" xfId="1" applyNumberFormat="1" applyFont="1" applyFill="1" applyBorder="1" applyAlignment="1">
      <alignment horizontal="right" vertical="top"/>
    </xf>
    <xf numFmtId="167" fontId="10" fillId="4" borderId="0" xfId="0" applyNumberFormat="1" applyFont="1" applyFill="1" applyBorder="1" applyAlignment="1">
      <alignment horizontal="right" vertical="top"/>
    </xf>
    <xf numFmtId="167" fontId="14" fillId="4" borderId="2" xfId="0" applyNumberFormat="1" applyFont="1" applyFill="1" applyBorder="1" applyAlignment="1">
      <alignment horizontal="right" vertical="top"/>
    </xf>
    <xf numFmtId="171" fontId="15" fillId="4" borderId="1" xfId="0" applyNumberFormat="1" applyFont="1" applyFill="1" applyBorder="1" applyAlignment="1">
      <alignment horizontal="right" vertical="top"/>
    </xf>
    <xf numFmtId="167" fontId="39" fillId="4" borderId="0" xfId="1" applyNumberFormat="1" applyFont="1" applyFill="1" applyBorder="1" applyAlignment="1">
      <alignment horizontal="right" vertical="top"/>
    </xf>
    <xf numFmtId="167" fontId="15" fillId="4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33"/>
  <sheetViews>
    <sheetView tabSelected="1" workbookViewId="0"/>
  </sheetViews>
  <sheetFormatPr baseColWidth="10" defaultRowHeight="15" x14ac:dyDescent="0.25"/>
  <cols>
    <col min="1" max="1" width="3.7109375" customWidth="1"/>
    <col min="2" max="2" width="15.140625" customWidth="1"/>
    <col min="3" max="3" width="31" bestFit="1" customWidth="1"/>
    <col min="4" max="4" width="8.140625" bestFit="1" customWidth="1"/>
    <col min="5" max="5" width="18" bestFit="1" customWidth="1"/>
    <col min="6" max="6" width="18.5703125" bestFit="1" customWidth="1"/>
    <col min="7" max="7" width="14.42578125" bestFit="1" customWidth="1"/>
  </cols>
  <sheetData>
    <row r="1" spans="1:7" x14ac:dyDescent="0.25">
      <c r="A1" s="221"/>
      <c r="B1" s="221"/>
      <c r="C1" s="221"/>
      <c r="D1" s="221"/>
      <c r="E1" s="221"/>
      <c r="F1" s="221"/>
      <c r="G1" s="221"/>
    </row>
    <row r="2" spans="1:7" ht="15.75" thickBot="1" x14ac:dyDescent="0.3">
      <c r="A2" s="221"/>
      <c r="B2" s="222"/>
      <c r="C2" s="222"/>
      <c r="D2" s="222"/>
      <c r="E2" s="222"/>
      <c r="F2" s="222"/>
      <c r="G2" s="221"/>
    </row>
    <row r="3" spans="1:7" ht="16.5" thickBot="1" x14ac:dyDescent="0.3">
      <c r="A3" s="221"/>
      <c r="B3" s="223" t="s">
        <v>755</v>
      </c>
      <c r="C3" s="224"/>
      <c r="D3" s="224"/>
      <c r="E3" s="225"/>
      <c r="F3" s="226"/>
      <c r="G3" s="221"/>
    </row>
    <row r="4" spans="1:7" ht="15.75" x14ac:dyDescent="0.25">
      <c r="A4" s="221"/>
      <c r="B4" s="227" t="s">
        <v>739</v>
      </c>
      <c r="C4" s="228" t="s">
        <v>740</v>
      </c>
      <c r="D4" s="229" t="s">
        <v>741</v>
      </c>
      <c r="E4" s="230" t="s">
        <v>742</v>
      </c>
      <c r="F4" s="231" t="s">
        <v>743</v>
      </c>
      <c r="G4" s="221"/>
    </row>
    <row r="5" spans="1:7" ht="16.5" thickBot="1" x14ac:dyDescent="0.3">
      <c r="A5" s="221"/>
      <c r="B5" s="232" t="s">
        <v>744</v>
      </c>
      <c r="C5" s="233" t="s">
        <v>744</v>
      </c>
      <c r="D5" s="234"/>
      <c r="E5" s="235"/>
      <c r="F5" s="236"/>
      <c r="G5" s="221"/>
    </row>
    <row r="6" spans="1:7" ht="15.75" x14ac:dyDescent="0.25">
      <c r="A6" s="221"/>
      <c r="B6" s="237"/>
      <c r="C6" s="238"/>
      <c r="D6" s="239"/>
      <c r="E6" s="240"/>
      <c r="F6" s="241"/>
      <c r="G6" s="221"/>
    </row>
    <row r="7" spans="1:7" ht="15.75" thickBot="1" x14ac:dyDescent="0.3">
      <c r="A7" s="221"/>
      <c r="B7" s="242" t="s">
        <v>745</v>
      </c>
      <c r="C7" s="243" t="s">
        <v>746</v>
      </c>
      <c r="D7" s="244" t="s">
        <v>747</v>
      </c>
      <c r="E7" s="274" t="s">
        <v>754</v>
      </c>
      <c r="F7" s="245" t="s">
        <v>748</v>
      </c>
      <c r="G7" s="221"/>
    </row>
    <row r="8" spans="1:7" x14ac:dyDescent="0.25">
      <c r="A8" s="221"/>
      <c r="B8" s="246"/>
      <c r="C8" s="247"/>
      <c r="D8" s="248"/>
      <c r="E8" s="249"/>
      <c r="F8" s="250"/>
      <c r="G8" s="221"/>
    </row>
    <row r="9" spans="1:7" ht="15.75" thickBot="1" x14ac:dyDescent="0.3">
      <c r="A9" s="221"/>
      <c r="B9" s="251">
        <v>653893769</v>
      </c>
      <c r="C9" s="252" t="s">
        <v>749</v>
      </c>
      <c r="D9" s="253" t="s">
        <v>747</v>
      </c>
      <c r="E9" s="254">
        <v>440031.59</v>
      </c>
      <c r="F9" s="255" t="s">
        <v>750</v>
      </c>
      <c r="G9" s="221"/>
    </row>
    <row r="10" spans="1:7" x14ac:dyDescent="0.25">
      <c r="A10" s="221"/>
      <c r="B10" s="246"/>
      <c r="C10" s="247"/>
      <c r="D10" s="248"/>
      <c r="E10" s="249"/>
      <c r="F10" s="250"/>
      <c r="G10" s="221"/>
    </row>
    <row r="11" spans="1:7" ht="15.75" thickBot="1" x14ac:dyDescent="0.3">
      <c r="A11" s="221"/>
      <c r="B11" s="251">
        <v>653893741</v>
      </c>
      <c r="C11" s="252" t="s">
        <v>220</v>
      </c>
      <c r="D11" s="253" t="s">
        <v>747</v>
      </c>
      <c r="E11" s="254">
        <v>116751.78</v>
      </c>
      <c r="F11" s="255" t="s">
        <v>750</v>
      </c>
      <c r="G11" s="221"/>
    </row>
    <row r="12" spans="1:7" x14ac:dyDescent="0.25">
      <c r="A12" s="221"/>
      <c r="B12" s="246"/>
      <c r="C12" s="247"/>
      <c r="D12" s="248"/>
      <c r="E12" s="249"/>
      <c r="F12" s="250"/>
      <c r="G12" s="221"/>
    </row>
    <row r="13" spans="1:7" ht="15.75" thickBot="1" x14ac:dyDescent="0.3">
      <c r="A13" s="221"/>
      <c r="B13" s="251">
        <v>653893732</v>
      </c>
      <c r="C13" s="252" t="s">
        <v>751</v>
      </c>
      <c r="D13" s="253" t="s">
        <v>747</v>
      </c>
      <c r="E13" s="254">
        <v>1129413.45</v>
      </c>
      <c r="F13" s="255" t="s">
        <v>750</v>
      </c>
      <c r="G13" s="221"/>
    </row>
    <row r="14" spans="1:7" x14ac:dyDescent="0.25">
      <c r="A14" s="221"/>
      <c r="B14" s="246"/>
      <c r="C14" s="247"/>
      <c r="D14" s="248"/>
      <c r="E14" s="249"/>
      <c r="F14" s="250"/>
      <c r="G14" s="221"/>
    </row>
    <row r="15" spans="1:7" ht="15.75" thickBot="1" x14ac:dyDescent="0.3">
      <c r="A15" s="221"/>
      <c r="B15" s="251">
        <v>653893750</v>
      </c>
      <c r="C15" s="252" t="s">
        <v>238</v>
      </c>
      <c r="D15" s="253" t="s">
        <v>747</v>
      </c>
      <c r="E15" s="254">
        <v>26551.39</v>
      </c>
      <c r="F15" s="255" t="s">
        <v>750</v>
      </c>
      <c r="G15" s="221"/>
    </row>
    <row r="16" spans="1:7" x14ac:dyDescent="0.25">
      <c r="A16" s="221"/>
      <c r="B16" s="246"/>
      <c r="C16" s="247"/>
      <c r="D16" s="248"/>
      <c r="E16" s="249"/>
      <c r="F16" s="250"/>
      <c r="G16" s="221"/>
    </row>
    <row r="17" spans="1:7" ht="15.75" thickBot="1" x14ac:dyDescent="0.3">
      <c r="A17" s="221"/>
      <c r="B17" s="251">
        <v>893169653</v>
      </c>
      <c r="C17" s="252" t="s">
        <v>239</v>
      </c>
      <c r="D17" s="253" t="s">
        <v>747</v>
      </c>
      <c r="E17" s="254">
        <v>41808.5</v>
      </c>
      <c r="F17" s="255" t="s">
        <v>750</v>
      </c>
      <c r="G17" s="221"/>
    </row>
    <row r="18" spans="1:7" x14ac:dyDescent="0.25">
      <c r="A18" s="221"/>
      <c r="B18" s="256"/>
      <c r="C18" s="257"/>
      <c r="D18" s="258"/>
      <c r="E18" s="259"/>
      <c r="F18" s="260"/>
      <c r="G18" s="221"/>
    </row>
    <row r="19" spans="1:7" ht="15.75" thickBot="1" x14ac:dyDescent="0.3">
      <c r="A19" s="221"/>
      <c r="B19" s="251">
        <v>288687007</v>
      </c>
      <c r="C19" s="252" t="s">
        <v>240</v>
      </c>
      <c r="D19" s="253" t="s">
        <v>747</v>
      </c>
      <c r="E19" s="254">
        <v>199731.68</v>
      </c>
      <c r="F19" s="255" t="s">
        <v>750</v>
      </c>
      <c r="G19" s="221"/>
    </row>
    <row r="20" spans="1:7" ht="16.5" thickBot="1" x14ac:dyDescent="0.3">
      <c r="A20" s="221"/>
      <c r="B20" s="261" t="s">
        <v>752</v>
      </c>
      <c r="C20" s="262"/>
      <c r="D20" s="262"/>
      <c r="E20" s="263">
        <f>SUM(E8:E19)</f>
        <v>1954288.3899999997</v>
      </c>
      <c r="F20" s="264"/>
      <c r="G20" s="221"/>
    </row>
    <row r="21" spans="1:7" x14ac:dyDescent="0.25">
      <c r="A21" s="221"/>
      <c r="B21" s="221"/>
      <c r="C21" s="221"/>
      <c r="D21" s="221"/>
      <c r="E21" s="221"/>
      <c r="F21" s="221"/>
      <c r="G21" s="221"/>
    </row>
    <row r="22" spans="1:7" x14ac:dyDescent="0.25">
      <c r="A22" s="221"/>
      <c r="B22" s="221"/>
      <c r="C22" s="221"/>
      <c r="D22" s="221"/>
      <c r="E22" s="221"/>
      <c r="F22" s="221"/>
      <c r="G22" s="221"/>
    </row>
    <row r="23" spans="1:7" ht="15.75" thickBot="1" x14ac:dyDescent="0.3">
      <c r="A23" s="221"/>
      <c r="B23" s="221"/>
      <c r="C23" s="221"/>
      <c r="D23" s="221"/>
      <c r="E23" s="221"/>
      <c r="F23" s="221"/>
      <c r="G23" s="221"/>
    </row>
    <row r="24" spans="1:7" ht="16.5" thickBot="1" x14ac:dyDescent="0.3">
      <c r="A24" s="221"/>
      <c r="B24" s="223" t="s">
        <v>756</v>
      </c>
      <c r="C24" s="224"/>
      <c r="D24" s="224"/>
      <c r="E24" s="225"/>
      <c r="F24" s="226"/>
      <c r="G24" s="221"/>
    </row>
    <row r="25" spans="1:7" ht="15.75" x14ac:dyDescent="0.25">
      <c r="A25" s="221"/>
      <c r="B25" s="227" t="s">
        <v>739</v>
      </c>
      <c r="C25" s="228" t="s">
        <v>740</v>
      </c>
      <c r="D25" s="229" t="s">
        <v>741</v>
      </c>
      <c r="E25" s="230" t="s">
        <v>742</v>
      </c>
      <c r="F25" s="231" t="s">
        <v>743</v>
      </c>
      <c r="G25" s="221"/>
    </row>
    <row r="26" spans="1:7" ht="16.5" thickBot="1" x14ac:dyDescent="0.3">
      <c r="A26" s="221"/>
      <c r="B26" s="232" t="s">
        <v>744</v>
      </c>
      <c r="C26" s="233" t="s">
        <v>744</v>
      </c>
      <c r="D26" s="234"/>
      <c r="E26" s="235"/>
      <c r="F26" s="236"/>
      <c r="G26" s="221"/>
    </row>
    <row r="27" spans="1:7" ht="15.75" x14ac:dyDescent="0.25">
      <c r="A27" s="221"/>
      <c r="B27" s="237"/>
      <c r="C27" s="238"/>
      <c r="D27" s="239"/>
      <c r="E27" s="265"/>
      <c r="F27" s="266"/>
      <c r="G27" s="221"/>
    </row>
    <row r="28" spans="1:7" ht="15.75" thickBot="1" x14ac:dyDescent="0.3">
      <c r="A28" s="221"/>
      <c r="B28" s="242">
        <v>653893741</v>
      </c>
      <c r="C28" s="243" t="s">
        <v>220</v>
      </c>
      <c r="D28" s="244" t="s">
        <v>747</v>
      </c>
      <c r="E28" s="267">
        <v>4929584.04</v>
      </c>
      <c r="F28" s="268" t="s">
        <v>750</v>
      </c>
      <c r="G28" s="275"/>
    </row>
    <row r="29" spans="1:7" x14ac:dyDescent="0.25">
      <c r="A29" s="221"/>
      <c r="B29" s="269"/>
      <c r="C29" s="270"/>
      <c r="D29" s="271"/>
      <c r="E29" s="272"/>
      <c r="F29" s="273"/>
      <c r="G29" s="221"/>
    </row>
    <row r="30" spans="1:7" ht="15.75" thickBot="1" x14ac:dyDescent="0.3">
      <c r="A30" s="221"/>
      <c r="B30" s="269">
        <v>653893750</v>
      </c>
      <c r="C30" s="243" t="s">
        <v>238</v>
      </c>
      <c r="D30" s="271" t="s">
        <v>747</v>
      </c>
      <c r="E30" s="267">
        <v>2919412.4</v>
      </c>
      <c r="F30" s="273" t="s">
        <v>750</v>
      </c>
      <c r="G30" s="221"/>
    </row>
    <row r="31" spans="1:7" ht="16.5" thickBot="1" x14ac:dyDescent="0.3">
      <c r="A31" s="221"/>
      <c r="B31" s="261" t="s">
        <v>753</v>
      </c>
      <c r="C31" s="262"/>
      <c r="D31" s="262"/>
      <c r="E31" s="263">
        <f>SUM(E27:E30)</f>
        <v>7848996.4399999995</v>
      </c>
      <c r="F31" s="264"/>
      <c r="G31" s="221"/>
    </row>
    <row r="32" spans="1:7" x14ac:dyDescent="0.25">
      <c r="A32" s="221"/>
      <c r="B32" s="221"/>
      <c r="C32" s="221"/>
      <c r="D32" s="221"/>
      <c r="E32" s="221"/>
      <c r="F32" s="221"/>
      <c r="G32" s="221"/>
    </row>
    <row r="33" spans="1:7" x14ac:dyDescent="0.25">
      <c r="A33" s="221"/>
      <c r="B33" s="221"/>
      <c r="C33" s="221"/>
      <c r="D33" s="221"/>
      <c r="E33" s="221"/>
      <c r="F33" s="221"/>
      <c r="G33" s="221"/>
    </row>
  </sheetData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I25"/>
  <sheetViews>
    <sheetView workbookViewId="0">
      <selection activeCell="H24" sqref="H24"/>
    </sheetView>
  </sheetViews>
  <sheetFormatPr baseColWidth="10" defaultRowHeight="15" x14ac:dyDescent="0.25"/>
  <sheetData>
    <row r="1" spans="1:9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11"/>
    </row>
    <row r="2" spans="1:9" x14ac:dyDescent="0.25">
      <c r="A2" s="340" t="s">
        <v>51</v>
      </c>
      <c r="B2" s="340"/>
      <c r="C2" s="340"/>
      <c r="D2" s="340"/>
      <c r="E2" s="340"/>
      <c r="F2" s="340"/>
      <c r="G2" s="340"/>
      <c r="H2" s="340"/>
      <c r="I2" s="11"/>
    </row>
    <row r="3" spans="1:9" x14ac:dyDescent="0.25">
      <c r="A3" s="340" t="s">
        <v>52</v>
      </c>
      <c r="B3" s="340"/>
      <c r="C3" s="340"/>
      <c r="D3" s="340"/>
      <c r="E3" s="340"/>
      <c r="F3" s="340"/>
      <c r="G3" s="340"/>
      <c r="H3" s="340"/>
      <c r="I3" s="11"/>
    </row>
    <row r="4" spans="1:9" x14ac:dyDescent="0.25">
      <c r="A4" s="340" t="s">
        <v>53</v>
      </c>
      <c r="B4" s="340"/>
      <c r="C4" s="340"/>
      <c r="D4" s="340"/>
      <c r="E4" s="340"/>
      <c r="F4" s="340"/>
      <c r="G4" s="340"/>
      <c r="H4" s="340"/>
      <c r="I4" s="11"/>
    </row>
    <row r="5" spans="1:9" x14ac:dyDescent="0.25">
      <c r="A5" s="340" t="s">
        <v>4</v>
      </c>
      <c r="B5" s="340"/>
      <c r="C5" s="340"/>
      <c r="D5" s="340"/>
      <c r="E5" s="340"/>
      <c r="F5" s="340"/>
      <c r="G5" s="340"/>
      <c r="H5" s="340"/>
      <c r="I5" s="11"/>
    </row>
    <row r="6" spans="1:9" x14ac:dyDescent="0.25">
      <c r="A6" s="1"/>
      <c r="B6" s="30"/>
      <c r="C6" s="30"/>
      <c r="D6" s="31"/>
      <c r="E6" s="31"/>
      <c r="F6" s="1"/>
      <c r="G6" s="1"/>
      <c r="H6" s="1"/>
      <c r="I6" s="11"/>
    </row>
    <row r="7" spans="1:9" x14ac:dyDescent="0.25">
      <c r="A7" s="1"/>
      <c r="B7" s="2" t="s">
        <v>5</v>
      </c>
      <c r="C7" s="3"/>
      <c r="D7" s="4"/>
      <c r="E7" s="4"/>
      <c r="F7" s="3"/>
      <c r="G7" s="5"/>
      <c r="H7" s="6">
        <v>477391.37</v>
      </c>
      <c r="I7" s="11"/>
    </row>
    <row r="8" spans="1:9" x14ac:dyDescent="0.25">
      <c r="A8" s="1"/>
      <c r="B8" s="1" t="s">
        <v>6</v>
      </c>
      <c r="C8" s="1"/>
      <c r="D8" s="7"/>
      <c r="E8" s="7"/>
      <c r="F8" s="1"/>
      <c r="G8" s="9"/>
      <c r="H8" s="1"/>
      <c r="I8" s="11"/>
    </row>
    <row r="9" spans="1:9" x14ac:dyDescent="0.25">
      <c r="A9" s="10" t="s">
        <v>7</v>
      </c>
      <c r="B9" s="3" t="s">
        <v>54</v>
      </c>
      <c r="C9" s="3"/>
      <c r="D9" s="4"/>
      <c r="E9" s="4"/>
      <c r="F9" s="3"/>
      <c r="G9" s="9"/>
      <c r="H9" s="1"/>
      <c r="I9" s="11"/>
    </row>
    <row r="10" spans="1:9" x14ac:dyDescent="0.25">
      <c r="A10" s="10"/>
      <c r="B10" s="3"/>
      <c r="C10" s="3"/>
      <c r="D10" s="4"/>
      <c r="E10" s="4"/>
      <c r="F10" s="3"/>
      <c r="G10" s="9"/>
      <c r="H10" s="1"/>
      <c r="I10" s="11"/>
    </row>
    <row r="11" spans="1:9" x14ac:dyDescent="0.25">
      <c r="A11" s="10"/>
      <c r="B11" s="3"/>
      <c r="C11" s="3"/>
      <c r="D11" s="4"/>
      <c r="E11" s="4"/>
      <c r="F11" s="3"/>
      <c r="G11" s="9"/>
      <c r="H11" s="1"/>
      <c r="I11" s="11"/>
    </row>
    <row r="12" spans="1:9" x14ac:dyDescent="0.25">
      <c r="A12" s="10"/>
      <c r="B12" s="3"/>
      <c r="C12" s="3"/>
      <c r="D12" s="4"/>
      <c r="E12" s="4"/>
      <c r="F12" s="3"/>
      <c r="G12" s="9"/>
      <c r="H12" s="1"/>
      <c r="I12" s="11"/>
    </row>
    <row r="13" spans="1:9" x14ac:dyDescent="0.25">
      <c r="A13" s="10"/>
      <c r="B13" s="3"/>
      <c r="C13" s="3"/>
      <c r="D13" s="4"/>
      <c r="E13" s="4"/>
      <c r="F13" s="3"/>
      <c r="G13" s="9"/>
      <c r="H13" s="1"/>
      <c r="I13" s="11"/>
    </row>
    <row r="14" spans="1:9" x14ac:dyDescent="0.25">
      <c r="A14" s="10"/>
      <c r="B14" s="3"/>
      <c r="C14" s="3"/>
      <c r="D14" s="4"/>
      <c r="E14" s="4"/>
      <c r="F14" s="3"/>
      <c r="G14" s="9"/>
      <c r="H14" s="1"/>
      <c r="I14" s="11"/>
    </row>
    <row r="15" spans="1:9" x14ac:dyDescent="0.25">
      <c r="A15" s="10"/>
      <c r="B15" s="3"/>
      <c r="C15" s="3"/>
      <c r="D15" s="4"/>
      <c r="E15" s="4"/>
      <c r="F15" s="3"/>
      <c r="G15" s="9"/>
      <c r="H15" s="1"/>
      <c r="I15" s="11"/>
    </row>
    <row r="16" spans="1:9" x14ac:dyDescent="0.25">
      <c r="A16" s="10"/>
      <c r="B16" s="3"/>
      <c r="C16" s="3"/>
      <c r="D16" s="4"/>
      <c r="E16" s="4"/>
      <c r="F16" s="3"/>
      <c r="G16" s="9"/>
      <c r="H16" s="1"/>
      <c r="I16" s="11"/>
    </row>
    <row r="17" spans="1:9" x14ac:dyDescent="0.25">
      <c r="A17" s="10"/>
      <c r="B17" s="3"/>
      <c r="C17" s="3"/>
      <c r="D17" s="4"/>
      <c r="E17" s="4"/>
      <c r="F17" s="3"/>
      <c r="G17" s="9"/>
      <c r="H17" s="1"/>
      <c r="I17" s="11"/>
    </row>
    <row r="18" spans="1:9" x14ac:dyDescent="0.25">
      <c r="A18" s="10"/>
      <c r="B18" s="3"/>
      <c r="C18" s="3"/>
      <c r="D18" s="4"/>
      <c r="E18" s="4"/>
      <c r="F18" s="3"/>
      <c r="G18" s="9"/>
      <c r="H18" s="1"/>
      <c r="I18" s="11"/>
    </row>
    <row r="19" spans="1:9" x14ac:dyDescent="0.25">
      <c r="A19" s="10"/>
      <c r="B19" s="3"/>
      <c r="C19" s="3"/>
      <c r="D19" s="4"/>
      <c r="E19" s="4"/>
      <c r="F19" s="3"/>
      <c r="G19" s="9"/>
      <c r="H19" s="1"/>
      <c r="I19" s="11"/>
    </row>
    <row r="20" spans="1:9" x14ac:dyDescent="0.25">
      <c r="A20" s="1"/>
      <c r="B20" s="1"/>
      <c r="C20" s="1"/>
      <c r="D20" s="7"/>
      <c r="E20" s="7"/>
      <c r="F20" s="1"/>
      <c r="G20" s="9"/>
      <c r="H20" s="1"/>
      <c r="I20" s="11"/>
    </row>
    <row r="21" spans="1:9" x14ac:dyDescent="0.25">
      <c r="A21" s="1"/>
      <c r="E21" s="4"/>
      <c r="F21" s="32" t="e">
        <f>SUM(#REF!)</f>
        <v>#REF!</v>
      </c>
      <c r="G21" s="33"/>
      <c r="H21" s="33"/>
      <c r="I21" s="11"/>
    </row>
    <row r="22" spans="1:9" ht="15.75" thickBot="1" x14ac:dyDescent="0.3">
      <c r="A22" s="20" t="s">
        <v>49</v>
      </c>
      <c r="B22" s="2" t="s">
        <v>50</v>
      </c>
      <c r="C22" s="3"/>
      <c r="D22" s="4"/>
      <c r="E22" s="4"/>
      <c r="F22" s="3"/>
      <c r="G22" s="5"/>
      <c r="H22" s="21">
        <f>H7</f>
        <v>477391.37</v>
      </c>
      <c r="I22" s="11"/>
    </row>
    <row r="23" spans="1:9" ht="15.75" thickTop="1" x14ac:dyDescent="0.25">
      <c r="A23" s="20"/>
      <c r="B23" s="2"/>
      <c r="C23" s="3"/>
      <c r="D23" s="4"/>
      <c r="E23" s="4"/>
      <c r="F23" s="3"/>
      <c r="G23" s="5"/>
      <c r="H23" s="6"/>
      <c r="I23" s="11"/>
    </row>
    <row r="24" spans="1:9" x14ac:dyDescent="0.25">
      <c r="A24" s="20"/>
      <c r="B24" s="2"/>
      <c r="C24" s="3"/>
      <c r="D24" s="4"/>
      <c r="E24" s="4"/>
      <c r="F24" s="3"/>
      <c r="G24" s="5"/>
      <c r="H24" s="6"/>
      <c r="I24" s="11"/>
    </row>
    <row r="25" spans="1:9" x14ac:dyDescent="0.25">
      <c r="A25" s="27"/>
      <c r="B25" s="27"/>
      <c r="C25" s="27"/>
      <c r="D25" s="27"/>
      <c r="E25" s="27"/>
      <c r="F25" s="27"/>
      <c r="G25" s="27"/>
      <c r="H25" s="27"/>
      <c r="I25" s="1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G24"/>
  <sheetViews>
    <sheetView workbookViewId="0">
      <selection activeCell="F21" sqref="F21"/>
    </sheetView>
  </sheetViews>
  <sheetFormatPr baseColWidth="10" defaultRowHeight="15" x14ac:dyDescent="0.25"/>
  <sheetData>
    <row r="1" spans="1:7" x14ac:dyDescent="0.25">
      <c r="A1" s="34"/>
      <c r="B1" s="16"/>
      <c r="C1" s="16"/>
      <c r="D1" s="16"/>
      <c r="E1" s="16"/>
      <c r="F1" s="16"/>
      <c r="G1" s="11"/>
    </row>
    <row r="2" spans="1:7" x14ac:dyDescent="0.25">
      <c r="A2" s="340" t="s">
        <v>0</v>
      </c>
      <c r="B2" s="340"/>
      <c r="C2" s="340"/>
      <c r="D2" s="340"/>
      <c r="E2" s="340"/>
      <c r="F2" s="340"/>
      <c r="G2" s="11"/>
    </row>
    <row r="3" spans="1:7" x14ac:dyDescent="0.25">
      <c r="A3" s="340" t="s">
        <v>55</v>
      </c>
      <c r="B3" s="340"/>
      <c r="C3" s="340"/>
      <c r="D3" s="340"/>
      <c r="E3" s="340"/>
      <c r="F3" s="340"/>
      <c r="G3" s="11"/>
    </row>
    <row r="4" spans="1:7" x14ac:dyDescent="0.25">
      <c r="A4" s="340" t="s">
        <v>52</v>
      </c>
      <c r="B4" s="340"/>
      <c r="C4" s="340"/>
      <c r="D4" s="340"/>
      <c r="E4" s="340"/>
      <c r="F4" s="340"/>
      <c r="G4" s="11"/>
    </row>
    <row r="5" spans="1:7" x14ac:dyDescent="0.25">
      <c r="A5" s="340" t="s">
        <v>56</v>
      </c>
      <c r="B5" s="340"/>
      <c r="C5" s="340"/>
      <c r="D5" s="340"/>
      <c r="E5" s="340"/>
      <c r="F5" s="340"/>
      <c r="G5" s="11"/>
    </row>
    <row r="6" spans="1:7" x14ac:dyDescent="0.25">
      <c r="A6" s="340" t="s">
        <v>57</v>
      </c>
      <c r="B6" s="340"/>
      <c r="C6" s="340"/>
      <c r="D6" s="340"/>
      <c r="E6" s="340"/>
      <c r="F6" s="340"/>
      <c r="G6" s="11"/>
    </row>
    <row r="7" spans="1:7" x14ac:dyDescent="0.25">
      <c r="A7" s="16"/>
      <c r="B7" s="16"/>
      <c r="C7" s="16"/>
      <c r="D7" s="16"/>
      <c r="E7" s="16"/>
      <c r="F7" s="16"/>
      <c r="G7" s="11"/>
    </row>
    <row r="8" spans="1:7" x14ac:dyDescent="0.25">
      <c r="A8" s="34"/>
      <c r="B8" s="16"/>
      <c r="C8" s="16"/>
      <c r="D8" s="16"/>
      <c r="E8" s="16"/>
      <c r="F8" s="16"/>
      <c r="G8" s="11"/>
    </row>
    <row r="9" spans="1:7" x14ac:dyDescent="0.25">
      <c r="A9" s="34"/>
      <c r="B9" s="2" t="s">
        <v>58</v>
      </c>
      <c r="C9" s="35"/>
      <c r="D9" s="35"/>
      <c r="E9" s="35"/>
      <c r="F9" s="5">
        <v>1050937.18</v>
      </c>
      <c r="G9" s="11"/>
    </row>
    <row r="10" spans="1:7" x14ac:dyDescent="0.25">
      <c r="A10" s="34"/>
      <c r="B10" s="16"/>
      <c r="C10" s="16"/>
      <c r="D10" s="16"/>
      <c r="E10" s="16"/>
      <c r="F10" s="36"/>
      <c r="G10" s="11"/>
    </row>
    <row r="11" spans="1:7" x14ac:dyDescent="0.25">
      <c r="A11" s="37" t="s">
        <v>59</v>
      </c>
      <c r="B11" s="38" t="s">
        <v>60</v>
      </c>
      <c r="C11" s="38"/>
      <c r="D11" s="38"/>
      <c r="E11" s="38"/>
      <c r="F11" s="39"/>
      <c r="G11" s="11"/>
    </row>
    <row r="12" spans="1:7" x14ac:dyDescent="0.25">
      <c r="A12" s="34"/>
      <c r="B12" s="40">
        <v>42836</v>
      </c>
      <c r="C12" s="16" t="s">
        <v>61</v>
      </c>
      <c r="D12" s="16" t="s">
        <v>62</v>
      </c>
      <c r="E12" s="41">
        <v>15000</v>
      </c>
      <c r="F12" s="36">
        <v>15000</v>
      </c>
      <c r="G12" s="11"/>
    </row>
    <row r="13" spans="1:7" x14ac:dyDescent="0.25">
      <c r="A13" s="34"/>
      <c r="B13" s="16"/>
      <c r="C13" s="16"/>
      <c r="D13" s="16"/>
      <c r="E13" s="16"/>
      <c r="F13" s="36"/>
      <c r="G13" s="11"/>
    </row>
    <row r="14" spans="1:7" x14ac:dyDescent="0.25">
      <c r="A14" s="10" t="s">
        <v>59</v>
      </c>
      <c r="B14" s="35" t="s">
        <v>54</v>
      </c>
      <c r="C14" s="35"/>
      <c r="D14" s="35"/>
      <c r="E14" s="16"/>
      <c r="F14" s="36"/>
      <c r="G14" s="11"/>
    </row>
    <row r="15" spans="1:7" x14ac:dyDescent="0.25">
      <c r="A15" s="10"/>
      <c r="B15" s="35"/>
      <c r="C15" s="35"/>
      <c r="D15" s="35"/>
      <c r="E15" s="16"/>
      <c r="F15" s="36"/>
      <c r="G15" s="11"/>
    </row>
    <row r="16" spans="1:7" x14ac:dyDescent="0.25">
      <c r="A16" s="10"/>
      <c r="B16" s="42"/>
      <c r="C16" s="35"/>
      <c r="D16" s="35"/>
      <c r="E16" s="43"/>
      <c r="F16" s="43"/>
      <c r="G16" s="11"/>
    </row>
    <row r="17" spans="1:7" x14ac:dyDescent="0.25">
      <c r="A17" s="10"/>
      <c r="B17" s="42">
        <v>42914</v>
      </c>
      <c r="C17" s="35" t="s">
        <v>63</v>
      </c>
      <c r="D17" s="35" t="s">
        <v>64</v>
      </c>
      <c r="E17" s="44">
        <v>34127.89</v>
      </c>
      <c r="F17" s="36">
        <f>E16+E17</f>
        <v>34127.89</v>
      </c>
      <c r="G17" s="11"/>
    </row>
    <row r="18" spans="1:7" x14ac:dyDescent="0.25">
      <c r="A18" s="10"/>
      <c r="B18" s="42"/>
      <c r="C18" s="35"/>
      <c r="D18" s="35"/>
      <c r="E18" s="44"/>
      <c r="F18" s="36"/>
      <c r="G18" s="11"/>
    </row>
    <row r="19" spans="1:7" ht="15.75" thickBot="1" x14ac:dyDescent="0.3">
      <c r="A19" s="20" t="s">
        <v>65</v>
      </c>
      <c r="B19" s="2" t="s">
        <v>66</v>
      </c>
      <c r="C19" s="35"/>
      <c r="D19" s="35"/>
      <c r="E19" s="35"/>
      <c r="F19" s="45">
        <f>F9-F12-F17</f>
        <v>1001809.2899999999</v>
      </c>
      <c r="G19" s="11"/>
    </row>
    <row r="20" spans="1:7" ht="15.75" thickTop="1" x14ac:dyDescent="0.25">
      <c r="A20" s="11"/>
      <c r="B20" s="11"/>
      <c r="C20" s="11"/>
      <c r="D20" s="11"/>
      <c r="E20" s="11"/>
      <c r="F20" s="5"/>
      <c r="G20" s="11"/>
    </row>
    <row r="21" spans="1:7" x14ac:dyDescent="0.25">
      <c r="A21" s="11"/>
      <c r="B21" s="11"/>
      <c r="C21" s="11"/>
      <c r="D21" s="11"/>
      <c r="E21" s="11"/>
      <c r="F21" s="46"/>
      <c r="G21" s="11"/>
    </row>
    <row r="22" spans="1:7" x14ac:dyDescent="0.25">
      <c r="A22" s="11"/>
      <c r="B22" s="11"/>
      <c r="C22" s="11"/>
      <c r="D22" s="11"/>
      <c r="E22" s="11"/>
      <c r="F22" s="46"/>
      <c r="G22" s="11"/>
    </row>
    <row r="23" spans="1:7" x14ac:dyDescent="0.25">
      <c r="A23" s="11"/>
      <c r="B23" s="11"/>
      <c r="C23" s="11"/>
      <c r="D23" s="11"/>
      <c r="E23" s="11"/>
      <c r="F23" s="46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A1:H19"/>
  <sheetViews>
    <sheetView workbookViewId="0">
      <selection activeCell="G18" sqref="G18"/>
    </sheetView>
  </sheetViews>
  <sheetFormatPr baseColWidth="10" defaultRowHeight="15" x14ac:dyDescent="0.25"/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27"/>
    </row>
    <row r="2" spans="1:8" x14ac:dyDescent="0.25">
      <c r="A2" s="340" t="s">
        <v>67</v>
      </c>
      <c r="B2" s="340"/>
      <c r="C2" s="340"/>
      <c r="D2" s="340"/>
      <c r="E2" s="340"/>
      <c r="F2" s="340"/>
      <c r="G2" s="340"/>
      <c r="H2" s="27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27"/>
    </row>
    <row r="4" spans="1:8" x14ac:dyDescent="0.25">
      <c r="A4" s="340" t="s">
        <v>68</v>
      </c>
      <c r="B4" s="340"/>
      <c r="C4" s="340"/>
      <c r="D4" s="340"/>
      <c r="E4" s="340"/>
      <c r="F4" s="340"/>
      <c r="G4" s="340"/>
      <c r="H4" s="27"/>
    </row>
    <row r="5" spans="1:8" x14ac:dyDescent="0.25">
      <c r="A5" s="340" t="s">
        <v>69</v>
      </c>
      <c r="B5" s="340"/>
      <c r="C5" s="340"/>
      <c r="D5" s="340"/>
      <c r="E5" s="340"/>
      <c r="F5" s="340"/>
      <c r="G5" s="340"/>
      <c r="H5" s="27"/>
    </row>
    <row r="6" spans="1:8" x14ac:dyDescent="0.25">
      <c r="A6" s="1"/>
      <c r="B6" s="30"/>
      <c r="C6" s="30"/>
      <c r="D6" s="31"/>
      <c r="E6" s="1"/>
      <c r="F6" s="1"/>
      <c r="G6" s="1"/>
      <c r="H6" s="27"/>
    </row>
    <row r="7" spans="1:8" x14ac:dyDescent="0.25">
      <c r="A7" s="1"/>
      <c r="B7" s="2" t="s">
        <v>5</v>
      </c>
      <c r="C7" s="3"/>
      <c r="D7" s="4"/>
      <c r="E7" s="5"/>
      <c r="F7" s="5"/>
      <c r="G7" s="6">
        <v>31530.94</v>
      </c>
      <c r="H7" s="29"/>
    </row>
    <row r="8" spans="1:8" x14ac:dyDescent="0.25">
      <c r="A8" s="1"/>
      <c r="B8" s="1" t="s">
        <v>6</v>
      </c>
      <c r="C8" s="1"/>
      <c r="D8" s="7"/>
      <c r="E8" s="9"/>
      <c r="F8" s="9"/>
      <c r="G8" s="3"/>
      <c r="H8" s="27"/>
    </row>
    <row r="9" spans="1:8" x14ac:dyDescent="0.25">
      <c r="A9" s="10"/>
      <c r="B9" s="3"/>
      <c r="C9" s="1"/>
      <c r="D9" s="7"/>
      <c r="E9" s="9"/>
      <c r="F9" s="9"/>
      <c r="G9" s="1"/>
      <c r="H9" s="27"/>
    </row>
    <row r="10" spans="1:8" x14ac:dyDescent="0.25">
      <c r="A10" s="10"/>
      <c r="B10" s="3"/>
      <c r="C10" s="3"/>
      <c r="D10" s="4"/>
      <c r="E10" s="3"/>
      <c r="F10" s="9"/>
      <c r="G10" s="1"/>
      <c r="H10" s="27"/>
    </row>
    <row r="11" spans="1:8" x14ac:dyDescent="0.25">
      <c r="A11" s="10" t="s">
        <v>7</v>
      </c>
      <c r="B11" s="3" t="s">
        <v>54</v>
      </c>
      <c r="C11" s="3"/>
      <c r="D11" s="4"/>
      <c r="E11" s="3"/>
      <c r="F11" s="9"/>
      <c r="G11" s="1"/>
      <c r="H11" s="27"/>
    </row>
    <row r="12" spans="1:8" x14ac:dyDescent="0.25">
      <c r="A12" s="1"/>
      <c r="B12" s="1" t="s">
        <v>8</v>
      </c>
      <c r="C12" s="1"/>
      <c r="D12" s="7"/>
      <c r="E12" s="1"/>
      <c r="F12" s="9"/>
      <c r="G12" s="1"/>
      <c r="H12" s="27"/>
    </row>
    <row r="13" spans="1:8" x14ac:dyDescent="0.25">
      <c r="A13" s="1"/>
      <c r="B13" s="1"/>
      <c r="C13" s="1"/>
      <c r="D13" s="7"/>
      <c r="E13" s="1"/>
      <c r="F13" s="9"/>
      <c r="G13" s="1"/>
      <c r="H13" s="27"/>
    </row>
    <row r="14" spans="1:8" x14ac:dyDescent="0.25">
      <c r="A14" s="1"/>
      <c r="B14" s="47"/>
      <c r="C14" s="7"/>
      <c r="D14" s="7"/>
      <c r="E14" s="48"/>
      <c r="F14" s="9"/>
      <c r="G14" s="9"/>
      <c r="H14" s="27"/>
    </row>
    <row r="15" spans="1:8" x14ac:dyDescent="0.25">
      <c r="A15" s="1"/>
      <c r="B15" s="47"/>
      <c r="C15" s="7"/>
      <c r="D15" s="3"/>
      <c r="E15" s="15"/>
      <c r="F15" s="49"/>
      <c r="G15" s="49"/>
      <c r="H15" s="27"/>
    </row>
    <row r="16" spans="1:8" ht="15.75" thickBot="1" x14ac:dyDescent="0.3">
      <c r="A16" s="20" t="s">
        <v>49</v>
      </c>
      <c r="B16" s="2" t="s">
        <v>50</v>
      </c>
      <c r="C16" s="3"/>
      <c r="D16" s="4"/>
      <c r="E16" s="5"/>
      <c r="F16" s="5"/>
      <c r="G16" s="21">
        <f>G7-G14</f>
        <v>31530.94</v>
      </c>
      <c r="H16" s="27"/>
    </row>
    <row r="17" spans="1:8" ht="15.75" thickTop="1" x14ac:dyDescent="0.25">
      <c r="A17" s="20"/>
      <c r="B17" s="50"/>
      <c r="C17" s="3"/>
      <c r="D17" s="4"/>
      <c r="E17" s="5"/>
      <c r="F17" s="5"/>
      <c r="G17" s="6"/>
      <c r="H17" s="27"/>
    </row>
    <row r="18" spans="1:8" x14ac:dyDescent="0.25">
      <c r="A18" s="1"/>
      <c r="B18" s="3"/>
      <c r="C18" s="2"/>
      <c r="D18" s="51"/>
      <c r="E18" s="2"/>
      <c r="F18" s="3"/>
      <c r="G18" s="52"/>
      <c r="H18" s="27"/>
    </row>
    <row r="19" spans="1:8" x14ac:dyDescent="0.25">
      <c r="A19" s="27"/>
      <c r="B19" s="27"/>
      <c r="C19" s="27"/>
      <c r="D19" s="27"/>
      <c r="E19" s="27"/>
      <c r="F19" s="27"/>
      <c r="G19" s="27"/>
      <c r="H19" s="2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</sheetPr>
  <dimension ref="A1:H41"/>
  <sheetViews>
    <sheetView topLeftCell="A21" workbookViewId="0">
      <selection activeCell="F21" sqref="F21"/>
    </sheetView>
  </sheetViews>
  <sheetFormatPr baseColWidth="10" defaultRowHeight="15" x14ac:dyDescent="0.25"/>
  <cols>
    <col min="3" max="3" width="25.28515625" bestFit="1" customWidth="1"/>
  </cols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11"/>
    </row>
    <row r="2" spans="1:8" x14ac:dyDescent="0.25">
      <c r="A2" s="340" t="s">
        <v>70</v>
      </c>
      <c r="B2" s="340"/>
      <c r="C2" s="340"/>
      <c r="D2" s="340"/>
      <c r="E2" s="340"/>
      <c r="F2" s="340"/>
      <c r="G2" s="340"/>
      <c r="H2" s="11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11"/>
    </row>
    <row r="4" spans="1:8" x14ac:dyDescent="0.25">
      <c r="A4" s="340" t="s">
        <v>71</v>
      </c>
      <c r="B4" s="340"/>
      <c r="C4" s="340"/>
      <c r="D4" s="340"/>
      <c r="E4" s="340"/>
      <c r="F4" s="340"/>
      <c r="G4" s="340"/>
      <c r="H4" s="11"/>
    </row>
    <row r="5" spans="1:8" x14ac:dyDescent="0.25">
      <c r="A5" s="340" t="s">
        <v>4</v>
      </c>
      <c r="B5" s="340"/>
      <c r="C5" s="340"/>
      <c r="D5" s="340"/>
      <c r="E5" s="340"/>
      <c r="F5" s="340"/>
      <c r="G5" s="340"/>
      <c r="H5" s="11"/>
    </row>
    <row r="6" spans="1:8" x14ac:dyDescent="0.25">
      <c r="A6" s="1"/>
      <c r="B6" s="2"/>
      <c r="C6" s="2"/>
      <c r="D6" s="51"/>
      <c r="E6" s="3"/>
      <c r="F6" s="1"/>
      <c r="G6" s="1"/>
      <c r="H6" s="11"/>
    </row>
    <row r="7" spans="1:8" x14ac:dyDescent="0.25">
      <c r="A7" s="1"/>
      <c r="B7" s="2" t="s">
        <v>5</v>
      </c>
      <c r="C7" s="3"/>
      <c r="D7" s="4"/>
      <c r="E7" s="5"/>
      <c r="F7" s="5"/>
      <c r="G7" s="6">
        <v>87644.9</v>
      </c>
      <c r="H7" s="11"/>
    </row>
    <row r="8" spans="1:8" x14ac:dyDescent="0.25">
      <c r="A8" s="1"/>
      <c r="B8" s="3" t="s">
        <v>6</v>
      </c>
      <c r="C8" s="3"/>
      <c r="D8" s="4"/>
      <c r="E8" s="8"/>
      <c r="F8" s="9"/>
      <c r="G8" s="1"/>
      <c r="H8" s="11"/>
    </row>
    <row r="9" spans="1:8" x14ac:dyDescent="0.25">
      <c r="A9" s="10" t="s">
        <v>7</v>
      </c>
      <c r="B9" s="3" t="s">
        <v>54</v>
      </c>
      <c r="C9" s="3"/>
      <c r="D9" s="4"/>
      <c r="E9" s="3"/>
      <c r="F9" s="9"/>
      <c r="G9" s="1"/>
      <c r="H9" s="11"/>
    </row>
    <row r="10" spans="1:8" x14ac:dyDescent="0.25">
      <c r="A10" s="1"/>
      <c r="B10" s="3" t="s">
        <v>8</v>
      </c>
      <c r="C10" s="3"/>
      <c r="D10" s="4"/>
      <c r="E10" s="3"/>
      <c r="F10" s="9"/>
      <c r="G10" s="1"/>
      <c r="H10" s="11"/>
    </row>
    <row r="11" spans="1:8" x14ac:dyDescent="0.25">
      <c r="A11" s="1"/>
      <c r="B11" s="3"/>
      <c r="C11" s="3"/>
      <c r="D11" s="4"/>
      <c r="E11" s="3"/>
      <c r="F11" s="9"/>
      <c r="G11" s="1"/>
      <c r="H11" s="11"/>
    </row>
    <row r="12" spans="1:8" x14ac:dyDescent="0.25">
      <c r="A12" s="1"/>
      <c r="B12" s="3"/>
      <c r="C12" s="4"/>
      <c r="D12" s="4"/>
      <c r="E12" s="53"/>
      <c r="F12" s="9"/>
      <c r="G12" s="1"/>
      <c r="H12" s="11"/>
    </row>
    <row r="13" spans="1:8" x14ac:dyDescent="0.25">
      <c r="A13" s="1"/>
      <c r="B13" s="54">
        <v>41548</v>
      </c>
      <c r="C13" s="4" t="s">
        <v>72</v>
      </c>
      <c r="D13" s="4">
        <v>21</v>
      </c>
      <c r="E13" s="53">
        <v>344</v>
      </c>
      <c r="F13" s="9"/>
      <c r="G13" s="33"/>
      <c r="H13" s="11"/>
    </row>
    <row r="14" spans="1:8" x14ac:dyDescent="0.25">
      <c r="A14" s="1"/>
      <c r="B14" s="54">
        <v>41548</v>
      </c>
      <c r="C14" s="4" t="s">
        <v>73</v>
      </c>
      <c r="D14" s="4">
        <v>22</v>
      </c>
      <c r="E14" s="53">
        <v>344</v>
      </c>
      <c r="F14" s="9"/>
      <c r="G14" s="1"/>
      <c r="H14" s="11"/>
    </row>
    <row r="15" spans="1:8" x14ac:dyDescent="0.25">
      <c r="A15" s="1"/>
      <c r="B15" s="55">
        <v>41730</v>
      </c>
      <c r="C15" s="4" t="s">
        <v>74</v>
      </c>
      <c r="D15" s="4">
        <v>276</v>
      </c>
      <c r="E15" s="53">
        <v>2000</v>
      </c>
      <c r="F15" s="9"/>
      <c r="G15" s="1"/>
      <c r="H15" s="11"/>
    </row>
    <row r="16" spans="1:8" x14ac:dyDescent="0.25">
      <c r="A16" s="1"/>
      <c r="B16" s="54">
        <v>42128</v>
      </c>
      <c r="C16" s="4" t="s">
        <v>75</v>
      </c>
      <c r="D16" s="4">
        <v>798</v>
      </c>
      <c r="E16" s="53">
        <v>2000</v>
      </c>
      <c r="F16" s="9"/>
      <c r="G16" s="1"/>
      <c r="H16" s="11"/>
    </row>
    <row r="17" spans="1:8" x14ac:dyDescent="0.25">
      <c r="A17" s="1"/>
      <c r="B17" s="54">
        <v>42174</v>
      </c>
      <c r="C17" s="4" t="s">
        <v>76</v>
      </c>
      <c r="D17" s="4">
        <v>886</v>
      </c>
      <c r="E17" s="53">
        <v>4000</v>
      </c>
      <c r="F17" s="9"/>
      <c r="G17" s="1"/>
      <c r="H17" s="11"/>
    </row>
    <row r="18" spans="1:8" x14ac:dyDescent="0.25">
      <c r="A18" s="1"/>
      <c r="B18" s="54">
        <v>42248</v>
      </c>
      <c r="C18" s="4" t="s">
        <v>77</v>
      </c>
      <c r="D18" s="4">
        <v>945</v>
      </c>
      <c r="E18" s="53">
        <v>1000</v>
      </c>
      <c r="F18" s="9"/>
      <c r="G18" s="1"/>
      <c r="H18" s="11"/>
    </row>
    <row r="19" spans="1:8" x14ac:dyDescent="0.25">
      <c r="A19" s="1"/>
      <c r="B19" s="54">
        <v>42311</v>
      </c>
      <c r="C19" s="4" t="s">
        <v>78</v>
      </c>
      <c r="D19" s="4">
        <v>1091</v>
      </c>
      <c r="E19" s="53">
        <v>500</v>
      </c>
      <c r="F19" s="9"/>
      <c r="G19" s="1"/>
      <c r="H19" s="11"/>
    </row>
    <row r="20" spans="1:8" x14ac:dyDescent="0.25">
      <c r="A20" s="1"/>
      <c r="B20" s="54">
        <v>42340</v>
      </c>
      <c r="C20" s="4" t="s">
        <v>79</v>
      </c>
      <c r="D20" s="4">
        <v>1181</v>
      </c>
      <c r="E20" s="53">
        <v>750</v>
      </c>
      <c r="F20" s="9"/>
      <c r="G20" s="1"/>
      <c r="H20" s="11"/>
    </row>
    <row r="21" spans="1:8" x14ac:dyDescent="0.25">
      <c r="A21" s="1"/>
      <c r="B21" s="54">
        <v>42340</v>
      </c>
      <c r="C21" s="4" t="s">
        <v>80</v>
      </c>
      <c r="D21" s="4">
        <v>1195</v>
      </c>
      <c r="E21" s="53">
        <v>500</v>
      </c>
      <c r="F21" s="9"/>
      <c r="G21" s="1"/>
      <c r="H21" s="11"/>
    </row>
    <row r="22" spans="1:8" x14ac:dyDescent="0.25">
      <c r="A22" s="1"/>
      <c r="B22" s="54">
        <v>42340</v>
      </c>
      <c r="C22" s="4" t="s">
        <v>81</v>
      </c>
      <c r="D22" s="4">
        <v>1188</v>
      </c>
      <c r="E22" s="53">
        <v>500</v>
      </c>
      <c r="F22" s="9"/>
      <c r="G22" s="1"/>
      <c r="H22" s="11"/>
    </row>
    <row r="23" spans="1:8" x14ac:dyDescent="0.25">
      <c r="A23" s="1"/>
      <c r="B23" s="54">
        <v>42585</v>
      </c>
      <c r="C23" s="4" t="s">
        <v>82</v>
      </c>
      <c r="D23" s="4">
        <v>1540</v>
      </c>
      <c r="E23" s="53">
        <v>4000</v>
      </c>
      <c r="F23" s="9"/>
      <c r="G23" s="1"/>
      <c r="H23" s="11"/>
    </row>
    <row r="24" spans="1:8" x14ac:dyDescent="0.25">
      <c r="A24" s="1"/>
      <c r="B24" s="54">
        <v>42614</v>
      </c>
      <c r="C24" s="4" t="s">
        <v>83</v>
      </c>
      <c r="D24" s="4">
        <v>1636</v>
      </c>
      <c r="E24" s="53">
        <v>2000</v>
      </c>
      <c r="F24" s="9"/>
      <c r="G24" s="1"/>
      <c r="H24" s="11"/>
    </row>
    <row r="25" spans="1:8" x14ac:dyDescent="0.25">
      <c r="A25" s="1"/>
      <c r="B25" s="54">
        <v>42650</v>
      </c>
      <c r="C25" s="4" t="s">
        <v>84</v>
      </c>
      <c r="D25" s="4">
        <v>1725</v>
      </c>
      <c r="E25" s="53">
        <v>600</v>
      </c>
      <c r="F25" s="9"/>
      <c r="G25" s="1"/>
      <c r="H25" s="11"/>
    </row>
    <row r="26" spans="1:8" x14ac:dyDescent="0.25">
      <c r="A26" s="1"/>
      <c r="B26" s="54">
        <v>42674</v>
      </c>
      <c r="C26" s="4" t="s">
        <v>85</v>
      </c>
      <c r="D26" s="4">
        <v>1742</v>
      </c>
      <c r="E26" s="53">
        <v>1192.5999999999999</v>
      </c>
      <c r="F26" s="9"/>
      <c r="G26" s="1"/>
      <c r="H26" s="11"/>
    </row>
    <row r="27" spans="1:8" x14ac:dyDescent="0.25">
      <c r="A27" s="1"/>
      <c r="B27" s="54">
        <v>42403</v>
      </c>
      <c r="C27" s="4" t="s">
        <v>86</v>
      </c>
      <c r="D27" s="4">
        <v>1899</v>
      </c>
      <c r="E27" s="53">
        <v>2800</v>
      </c>
      <c r="F27" s="9"/>
      <c r="G27" s="1"/>
      <c r="H27" s="11"/>
    </row>
    <row r="28" spans="1:8" x14ac:dyDescent="0.25">
      <c r="A28" s="1"/>
      <c r="B28" s="54">
        <v>42796</v>
      </c>
      <c r="C28" s="4" t="s">
        <v>87</v>
      </c>
      <c r="D28" s="4">
        <v>1912</v>
      </c>
      <c r="E28" s="53">
        <v>4000</v>
      </c>
      <c r="F28" s="9"/>
      <c r="G28" s="1"/>
      <c r="H28" s="11"/>
    </row>
    <row r="29" spans="1:8" x14ac:dyDescent="0.25">
      <c r="A29" s="1"/>
      <c r="B29" s="54">
        <v>42796</v>
      </c>
      <c r="C29" s="4" t="s">
        <v>88</v>
      </c>
      <c r="D29" s="4">
        <v>1913</v>
      </c>
      <c r="E29" s="53">
        <v>4000</v>
      </c>
      <c r="F29" s="9"/>
      <c r="G29" s="1"/>
      <c r="H29" s="11"/>
    </row>
    <row r="30" spans="1:8" x14ac:dyDescent="0.25">
      <c r="A30" s="1"/>
      <c r="B30" s="54">
        <v>42796</v>
      </c>
      <c r="C30" s="4" t="s">
        <v>89</v>
      </c>
      <c r="D30" s="4">
        <v>1956</v>
      </c>
      <c r="E30" s="53">
        <v>2000</v>
      </c>
      <c r="F30" s="9"/>
      <c r="G30" s="1"/>
      <c r="H30" s="11"/>
    </row>
    <row r="31" spans="1:8" x14ac:dyDescent="0.25">
      <c r="A31" s="1"/>
      <c r="B31" s="54">
        <v>42796</v>
      </c>
      <c r="C31" s="4" t="s">
        <v>90</v>
      </c>
      <c r="D31" s="4">
        <v>1958</v>
      </c>
      <c r="E31" s="53">
        <v>2000</v>
      </c>
      <c r="F31" s="9"/>
      <c r="G31" s="1"/>
      <c r="H31" s="11"/>
    </row>
    <row r="32" spans="1:8" x14ac:dyDescent="0.25">
      <c r="A32" s="1"/>
      <c r="B32" s="54">
        <v>42892</v>
      </c>
      <c r="C32" s="4" t="s">
        <v>91</v>
      </c>
      <c r="D32" s="4">
        <v>2080</v>
      </c>
      <c r="E32" s="53">
        <v>4000</v>
      </c>
      <c r="F32" s="9"/>
      <c r="G32" s="1"/>
      <c r="H32" s="11"/>
    </row>
    <row r="33" spans="1:8" x14ac:dyDescent="0.25">
      <c r="A33" s="1"/>
      <c r="B33" s="54">
        <v>42892</v>
      </c>
      <c r="C33" s="4" t="s">
        <v>88</v>
      </c>
      <c r="D33" s="4">
        <v>2086</v>
      </c>
      <c r="E33" s="53">
        <v>4000</v>
      </c>
      <c r="F33" s="9"/>
      <c r="G33" s="1"/>
      <c r="H33" s="11"/>
    </row>
    <row r="34" spans="1:8" x14ac:dyDescent="0.25">
      <c r="A34" s="1"/>
      <c r="B34" s="54">
        <v>42892</v>
      </c>
      <c r="C34" s="4" t="s">
        <v>87</v>
      </c>
      <c r="D34" s="4">
        <v>2087</v>
      </c>
      <c r="E34" s="53">
        <v>4000</v>
      </c>
      <c r="F34" s="9"/>
      <c r="G34" s="1"/>
      <c r="H34" s="11"/>
    </row>
    <row r="35" spans="1:8" x14ac:dyDescent="0.25">
      <c r="A35" s="1"/>
      <c r="B35" s="54">
        <v>42893</v>
      </c>
      <c r="C35" s="4" t="s">
        <v>92</v>
      </c>
      <c r="D35" s="4">
        <v>2099</v>
      </c>
      <c r="E35" s="53">
        <v>4000</v>
      </c>
      <c r="F35" s="9"/>
      <c r="G35" s="1"/>
      <c r="H35" s="11"/>
    </row>
    <row r="36" spans="1:8" x14ac:dyDescent="0.25">
      <c r="A36" s="1"/>
      <c r="B36" s="54">
        <v>42894</v>
      </c>
      <c r="C36" s="4" t="s">
        <v>93</v>
      </c>
      <c r="D36" s="4">
        <v>2110</v>
      </c>
      <c r="E36" s="53">
        <v>2000</v>
      </c>
      <c r="F36" s="9"/>
      <c r="G36" s="1"/>
      <c r="H36" s="11"/>
    </row>
    <row r="37" spans="1:8" x14ac:dyDescent="0.25">
      <c r="A37" s="1"/>
      <c r="B37" s="54">
        <v>42894</v>
      </c>
      <c r="C37" s="4" t="s">
        <v>94</v>
      </c>
      <c r="D37" s="4">
        <v>2111</v>
      </c>
      <c r="E37" s="53">
        <v>2000</v>
      </c>
      <c r="F37" s="9">
        <f>E38</f>
        <v>54530.6</v>
      </c>
      <c r="G37" s="9">
        <f>F37</f>
        <v>54530.6</v>
      </c>
    </row>
    <row r="38" spans="1:8" x14ac:dyDescent="0.25">
      <c r="A38" s="1"/>
      <c r="B38" s="54"/>
      <c r="C38" s="4"/>
      <c r="D38" s="56"/>
      <c r="E38" s="32">
        <f>SUM(E13:E37)</f>
        <v>54530.6</v>
      </c>
      <c r="F38" s="57"/>
      <c r="G38" s="57"/>
    </row>
    <row r="39" spans="1:8" ht="15.75" thickBot="1" x14ac:dyDescent="0.3">
      <c r="A39" s="20" t="s">
        <v>49</v>
      </c>
      <c r="B39" s="2" t="s">
        <v>50</v>
      </c>
      <c r="C39" s="3"/>
      <c r="D39" s="2"/>
      <c r="E39" s="5"/>
      <c r="F39" s="5"/>
      <c r="G39" s="21">
        <f>G7-G37</f>
        <v>33114.299999999996</v>
      </c>
    </row>
    <row r="40" spans="1:8" ht="15.75" thickTop="1" x14ac:dyDescent="0.25"/>
    <row r="41" spans="1:8" x14ac:dyDescent="0.25">
      <c r="G41" s="58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J53"/>
  <sheetViews>
    <sheetView topLeftCell="A21" workbookViewId="0">
      <selection activeCell="F42" sqref="F42"/>
    </sheetView>
  </sheetViews>
  <sheetFormatPr baseColWidth="10" defaultRowHeight="11.25" x14ac:dyDescent="0.2"/>
  <cols>
    <col min="1" max="1" width="2.7109375" style="88" customWidth="1"/>
    <col min="2" max="2" width="47.5703125" style="88" bestFit="1" customWidth="1"/>
    <col min="3" max="3" width="13.28515625" style="88" bestFit="1" customWidth="1"/>
    <col min="4" max="4" width="2.7109375" style="88" customWidth="1"/>
    <col min="5" max="5" width="32" style="88" bestFit="1" customWidth="1"/>
    <col min="6" max="6" width="13.28515625" style="88" bestFit="1" customWidth="1"/>
    <col min="7" max="16384" width="11.42578125" style="88"/>
  </cols>
  <sheetData>
    <row r="1" spans="2:10" x14ac:dyDescent="0.2">
      <c r="B1" s="73" t="s">
        <v>161</v>
      </c>
      <c r="C1" s="82"/>
      <c r="E1" s="82"/>
      <c r="F1" s="64"/>
      <c r="G1" s="82"/>
      <c r="H1" s="82"/>
      <c r="I1" s="82"/>
      <c r="J1" s="82"/>
    </row>
    <row r="2" spans="2:10" x14ac:dyDescent="0.2">
      <c r="B2" s="73" t="s">
        <v>215</v>
      </c>
      <c r="C2" s="82"/>
      <c r="D2" s="82"/>
      <c r="E2" s="82"/>
      <c r="F2" s="64"/>
      <c r="G2" s="82"/>
      <c r="H2" s="82"/>
      <c r="I2" s="82"/>
      <c r="J2" s="82"/>
    </row>
    <row r="3" spans="2:10" x14ac:dyDescent="0.2">
      <c r="B3" s="73" t="s">
        <v>95</v>
      </c>
      <c r="C3" s="82"/>
      <c r="D3" s="82"/>
      <c r="E3" s="82"/>
      <c r="F3" s="64"/>
      <c r="G3" s="82"/>
      <c r="H3" s="82"/>
      <c r="I3" s="82"/>
      <c r="J3" s="82"/>
    </row>
    <row r="4" spans="2:10" x14ac:dyDescent="0.2">
      <c r="B4" s="80"/>
      <c r="C4" s="80"/>
      <c r="D4" s="80"/>
      <c r="E4" s="80"/>
      <c r="F4" s="80"/>
      <c r="G4" s="82"/>
      <c r="H4" s="82"/>
      <c r="I4" s="82"/>
      <c r="J4" s="82"/>
    </row>
    <row r="5" spans="2:10" x14ac:dyDescent="0.2">
      <c r="B5" s="66" t="s">
        <v>162</v>
      </c>
      <c r="C5" s="67" t="s">
        <v>6</v>
      </c>
      <c r="D5" s="64" t="s">
        <v>163</v>
      </c>
      <c r="E5" s="66" t="s">
        <v>164</v>
      </c>
      <c r="F5" s="67" t="s">
        <v>6</v>
      </c>
      <c r="G5" s="82"/>
      <c r="H5" s="82"/>
      <c r="I5" s="82"/>
      <c r="J5" s="82"/>
    </row>
    <row r="6" spans="2:10" x14ac:dyDescent="0.2">
      <c r="B6" s="67" t="s">
        <v>6</v>
      </c>
      <c r="C6" s="67" t="s">
        <v>6</v>
      </c>
      <c r="D6" s="67" t="s">
        <v>6</v>
      </c>
      <c r="E6" s="67" t="s">
        <v>6</v>
      </c>
      <c r="F6" s="67" t="s">
        <v>6</v>
      </c>
      <c r="G6" s="82"/>
      <c r="H6" s="82"/>
      <c r="I6" s="82"/>
      <c r="J6" s="82"/>
    </row>
    <row r="7" spans="2:10" x14ac:dyDescent="0.2">
      <c r="B7" s="71" t="s">
        <v>165</v>
      </c>
      <c r="C7" s="67" t="s">
        <v>6</v>
      </c>
      <c r="D7" s="67" t="s">
        <v>6</v>
      </c>
      <c r="E7" s="71" t="s">
        <v>166</v>
      </c>
      <c r="F7" s="67" t="s">
        <v>6</v>
      </c>
      <c r="G7" s="82"/>
      <c r="H7" s="82"/>
      <c r="I7" s="82"/>
      <c r="J7" s="82"/>
    </row>
    <row r="8" spans="2:10" x14ac:dyDescent="0.2">
      <c r="B8" s="67" t="s">
        <v>6</v>
      </c>
      <c r="C8" s="67" t="s">
        <v>6</v>
      </c>
      <c r="D8" s="64" t="s">
        <v>163</v>
      </c>
      <c r="E8" s="67" t="s">
        <v>6</v>
      </c>
      <c r="F8" s="67" t="s">
        <v>6</v>
      </c>
      <c r="G8" s="82"/>
      <c r="H8" s="82"/>
      <c r="I8" s="82"/>
      <c r="J8" s="82"/>
    </row>
    <row r="9" spans="2:10" x14ac:dyDescent="0.2">
      <c r="B9" s="71" t="s">
        <v>167</v>
      </c>
      <c r="C9" s="67" t="s">
        <v>6</v>
      </c>
      <c r="D9" s="67" t="s">
        <v>6</v>
      </c>
      <c r="E9" s="71" t="s">
        <v>167</v>
      </c>
      <c r="F9" s="67" t="s">
        <v>6</v>
      </c>
      <c r="G9" s="82"/>
      <c r="H9" s="82"/>
      <c r="I9" s="82"/>
      <c r="J9" s="82"/>
    </row>
    <row r="10" spans="2:10" x14ac:dyDescent="0.2">
      <c r="B10" s="67" t="s">
        <v>6</v>
      </c>
      <c r="C10" s="67" t="s">
        <v>6</v>
      </c>
      <c r="D10" s="64" t="s">
        <v>163</v>
      </c>
      <c r="E10" s="67" t="s">
        <v>6</v>
      </c>
      <c r="F10" s="67" t="s">
        <v>6</v>
      </c>
      <c r="G10" s="82"/>
      <c r="H10" s="82"/>
      <c r="I10" s="82"/>
      <c r="J10" s="82"/>
    </row>
    <row r="11" spans="2:10" x14ac:dyDescent="0.2">
      <c r="B11" s="67" t="s">
        <v>168</v>
      </c>
      <c r="C11" s="328">
        <v>6000</v>
      </c>
      <c r="D11" s="67" t="s">
        <v>6</v>
      </c>
      <c r="E11" s="67" t="s">
        <v>169</v>
      </c>
      <c r="F11" s="328">
        <v>900175.14</v>
      </c>
      <c r="G11" s="82"/>
      <c r="H11" s="82"/>
      <c r="I11" s="82"/>
      <c r="J11" s="82"/>
    </row>
    <row r="12" spans="2:10" x14ac:dyDescent="0.2">
      <c r="B12" s="67" t="s">
        <v>170</v>
      </c>
      <c r="C12" s="64">
        <v>2273013.52</v>
      </c>
      <c r="D12" s="67" t="s">
        <v>6</v>
      </c>
      <c r="E12" s="67" t="s">
        <v>171</v>
      </c>
      <c r="F12" s="64">
        <v>415091.42</v>
      </c>
      <c r="G12" s="82"/>
      <c r="H12" s="82"/>
      <c r="I12" s="82"/>
      <c r="J12" s="82"/>
    </row>
    <row r="13" spans="2:10" x14ac:dyDescent="0.2">
      <c r="B13" s="67" t="s">
        <v>172</v>
      </c>
      <c r="C13" s="64">
        <v>6936901.1100000003</v>
      </c>
      <c r="D13" s="67" t="s">
        <v>6</v>
      </c>
      <c r="E13" s="67" t="s">
        <v>6</v>
      </c>
      <c r="F13" s="67" t="s">
        <v>6</v>
      </c>
      <c r="G13" s="82"/>
      <c r="H13" s="82"/>
      <c r="I13" s="82"/>
      <c r="J13" s="82"/>
    </row>
    <row r="14" spans="2:10" x14ac:dyDescent="0.2">
      <c r="B14" s="67" t="s">
        <v>173</v>
      </c>
      <c r="C14" s="64">
        <v>2271271.29</v>
      </c>
      <c r="D14" s="67" t="s">
        <v>6</v>
      </c>
      <c r="E14" s="71" t="s">
        <v>174</v>
      </c>
      <c r="F14" s="329">
        <v>1315266.5600000001</v>
      </c>
      <c r="G14" s="82"/>
      <c r="H14" s="82"/>
      <c r="I14" s="82"/>
      <c r="J14" s="82"/>
    </row>
    <row r="15" spans="2:10" x14ac:dyDescent="0.2">
      <c r="B15" s="67" t="s">
        <v>175</v>
      </c>
      <c r="C15" s="64">
        <v>1012972.27</v>
      </c>
      <c r="D15" s="67" t="s">
        <v>6</v>
      </c>
      <c r="E15" s="67" t="s">
        <v>6</v>
      </c>
      <c r="F15" s="67" t="s">
        <v>6</v>
      </c>
      <c r="G15" s="82"/>
      <c r="H15" s="82"/>
      <c r="I15" s="82"/>
      <c r="J15" s="82"/>
    </row>
    <row r="16" spans="2:10" x14ac:dyDescent="0.2">
      <c r="B16" s="67" t="s">
        <v>176</v>
      </c>
      <c r="C16" s="64">
        <v>452765</v>
      </c>
      <c r="D16" s="67" t="s">
        <v>6</v>
      </c>
      <c r="E16" s="71" t="s">
        <v>177</v>
      </c>
      <c r="F16" s="67" t="s">
        <v>6</v>
      </c>
      <c r="G16" s="82"/>
      <c r="H16" s="82"/>
      <c r="I16" s="82"/>
      <c r="J16" s="82"/>
    </row>
    <row r="17" spans="2:10" x14ac:dyDescent="0.2">
      <c r="B17" s="67" t="s">
        <v>178</v>
      </c>
      <c r="C17" s="64">
        <v>14939.1</v>
      </c>
      <c r="D17" s="67" t="s">
        <v>6</v>
      </c>
      <c r="E17" s="67" t="s">
        <v>6</v>
      </c>
      <c r="F17" s="67" t="s">
        <v>6</v>
      </c>
      <c r="G17" s="82"/>
      <c r="H17" s="82"/>
      <c r="I17" s="82"/>
      <c r="J17" s="82"/>
    </row>
    <row r="18" spans="2:10" x14ac:dyDescent="0.2">
      <c r="B18" s="67" t="s">
        <v>179</v>
      </c>
      <c r="C18" s="68">
        <v>-659400.13</v>
      </c>
      <c r="D18" s="67" t="s">
        <v>6</v>
      </c>
      <c r="E18" s="67" t="s">
        <v>180</v>
      </c>
      <c r="F18" s="64">
        <v>55167.79</v>
      </c>
      <c r="G18" s="82"/>
      <c r="H18" s="82"/>
      <c r="I18" s="82"/>
      <c r="J18" s="82"/>
    </row>
    <row r="19" spans="2:10" x14ac:dyDescent="0.2">
      <c r="B19" s="67" t="s">
        <v>181</v>
      </c>
      <c r="C19" s="68">
        <v>-513235.18</v>
      </c>
      <c r="D19" s="67" t="s">
        <v>6</v>
      </c>
      <c r="E19" s="67" t="s">
        <v>6</v>
      </c>
      <c r="F19" s="67" t="s">
        <v>6</v>
      </c>
      <c r="G19" s="82"/>
      <c r="H19" s="82"/>
      <c r="I19" s="82"/>
      <c r="J19" s="82"/>
    </row>
    <row r="20" spans="2:10" x14ac:dyDescent="0.2">
      <c r="B20" s="67" t="s">
        <v>6</v>
      </c>
      <c r="C20" s="67" t="s">
        <v>6</v>
      </c>
      <c r="D20" s="64" t="s">
        <v>163</v>
      </c>
      <c r="E20" s="71" t="s">
        <v>182</v>
      </c>
      <c r="F20" s="329">
        <v>55167.79</v>
      </c>
      <c r="G20" s="82"/>
      <c r="H20" s="82"/>
      <c r="I20" s="82"/>
      <c r="J20" s="82"/>
    </row>
    <row r="21" spans="2:10" x14ac:dyDescent="0.2">
      <c r="B21" s="71" t="s">
        <v>174</v>
      </c>
      <c r="C21" s="329">
        <v>11795226.98</v>
      </c>
      <c r="D21" s="64" t="s">
        <v>163</v>
      </c>
      <c r="E21" s="67" t="s">
        <v>6</v>
      </c>
      <c r="F21" s="67" t="s">
        <v>6</v>
      </c>
      <c r="G21" s="82"/>
      <c r="H21" s="82"/>
      <c r="I21" s="82"/>
      <c r="J21" s="82"/>
    </row>
    <row r="22" spans="2:10" x14ac:dyDescent="0.2">
      <c r="B22" s="67" t="s">
        <v>6</v>
      </c>
      <c r="C22" s="67" t="s">
        <v>6</v>
      </c>
      <c r="D22" s="64" t="s">
        <v>163</v>
      </c>
      <c r="E22" s="67" t="s">
        <v>6</v>
      </c>
      <c r="F22" s="67" t="s">
        <v>6</v>
      </c>
      <c r="G22" s="82"/>
      <c r="H22" s="82"/>
      <c r="I22" s="82"/>
      <c r="J22" s="82"/>
    </row>
    <row r="23" spans="2:10" x14ac:dyDescent="0.2">
      <c r="B23" s="71" t="s">
        <v>183</v>
      </c>
      <c r="C23" s="67" t="s">
        <v>6</v>
      </c>
      <c r="D23" s="67" t="s">
        <v>6</v>
      </c>
      <c r="E23" s="71" t="s">
        <v>184</v>
      </c>
      <c r="F23" s="329">
        <v>1370434.35</v>
      </c>
      <c r="G23" s="82"/>
      <c r="H23" s="82"/>
      <c r="I23" s="82"/>
      <c r="J23" s="82"/>
    </row>
    <row r="24" spans="2:10" x14ac:dyDescent="0.2">
      <c r="B24" s="67" t="s">
        <v>6</v>
      </c>
      <c r="C24" s="67" t="s">
        <v>6</v>
      </c>
      <c r="D24" s="64" t="s">
        <v>163</v>
      </c>
      <c r="E24" s="67" t="s">
        <v>6</v>
      </c>
      <c r="F24" s="67" t="s">
        <v>6</v>
      </c>
      <c r="G24" s="82"/>
      <c r="H24" s="82"/>
      <c r="I24" s="82"/>
      <c r="J24" s="82"/>
    </row>
    <row r="25" spans="2:10" x14ac:dyDescent="0.2">
      <c r="B25" s="67" t="s">
        <v>185</v>
      </c>
      <c r="C25" s="328">
        <v>1120702.31</v>
      </c>
      <c r="D25" s="67" t="s">
        <v>6</v>
      </c>
      <c r="E25" s="67" t="s">
        <v>6</v>
      </c>
      <c r="F25" s="67" t="s">
        <v>6</v>
      </c>
      <c r="G25" s="82"/>
      <c r="H25" s="82"/>
      <c r="I25" s="82"/>
      <c r="J25" s="82"/>
    </row>
    <row r="26" spans="2:10" x14ac:dyDescent="0.2">
      <c r="B26" s="67" t="s">
        <v>186</v>
      </c>
      <c r="C26" s="64">
        <v>385172.01</v>
      </c>
      <c r="D26" s="67" t="s">
        <v>6</v>
      </c>
      <c r="E26" s="66" t="s">
        <v>187</v>
      </c>
      <c r="F26" s="329">
        <v>1370434.35</v>
      </c>
      <c r="G26" s="82"/>
      <c r="H26" s="82"/>
      <c r="I26" s="82"/>
      <c r="J26" s="82"/>
    </row>
    <row r="27" spans="2:10" x14ac:dyDescent="0.2">
      <c r="B27" s="67" t="s">
        <v>188</v>
      </c>
      <c r="C27" s="64">
        <v>263298.71000000002</v>
      </c>
      <c r="D27" s="67" t="s">
        <v>6</v>
      </c>
      <c r="E27" s="67" t="s">
        <v>6</v>
      </c>
      <c r="F27" s="67" t="s">
        <v>6</v>
      </c>
      <c r="G27" s="82"/>
      <c r="H27" s="82"/>
      <c r="I27" s="82"/>
      <c r="J27" s="82"/>
    </row>
    <row r="28" spans="2:10" x14ac:dyDescent="0.2">
      <c r="B28" s="67" t="s">
        <v>189</v>
      </c>
      <c r="C28" s="64">
        <v>1802.72</v>
      </c>
      <c r="D28" s="67" t="s">
        <v>6</v>
      </c>
      <c r="E28" s="66" t="s">
        <v>190</v>
      </c>
      <c r="F28" s="67" t="s">
        <v>6</v>
      </c>
      <c r="G28" s="82"/>
      <c r="H28" s="82"/>
      <c r="I28" s="82"/>
      <c r="J28" s="82"/>
    </row>
    <row r="29" spans="2:10" x14ac:dyDescent="0.2">
      <c r="B29" s="67" t="s">
        <v>191</v>
      </c>
      <c r="C29" s="64">
        <v>1173158</v>
      </c>
      <c r="D29" s="67" t="s">
        <v>6</v>
      </c>
      <c r="E29" s="67" t="s">
        <v>6</v>
      </c>
      <c r="F29" s="67" t="s">
        <v>6</v>
      </c>
      <c r="G29" s="82"/>
      <c r="H29" s="82"/>
      <c r="I29" s="82"/>
      <c r="J29" s="82"/>
    </row>
    <row r="30" spans="2:10" x14ac:dyDescent="0.2">
      <c r="B30" s="67" t="s">
        <v>192</v>
      </c>
      <c r="C30" s="64">
        <v>17708657.870000001</v>
      </c>
      <c r="D30" s="67" t="s">
        <v>6</v>
      </c>
      <c r="E30" s="71" t="s">
        <v>193</v>
      </c>
      <c r="F30" s="67" t="s">
        <v>6</v>
      </c>
      <c r="G30" s="82"/>
      <c r="H30" s="82"/>
      <c r="I30" s="82"/>
      <c r="J30" s="82"/>
    </row>
    <row r="31" spans="2:10" x14ac:dyDescent="0.2">
      <c r="B31" s="67" t="s">
        <v>194</v>
      </c>
      <c r="C31" s="64">
        <v>645000</v>
      </c>
      <c r="D31" s="67" t="s">
        <v>6</v>
      </c>
      <c r="E31" s="67" t="s">
        <v>6</v>
      </c>
      <c r="F31" s="67" t="s">
        <v>6</v>
      </c>
      <c r="G31" s="82"/>
      <c r="H31" s="82"/>
      <c r="I31" s="82"/>
      <c r="J31" s="82"/>
    </row>
    <row r="32" spans="2:10" x14ac:dyDescent="0.2">
      <c r="B32" s="67" t="s">
        <v>195</v>
      </c>
      <c r="C32" s="64">
        <v>443695</v>
      </c>
      <c r="D32" s="67" t="s">
        <v>6</v>
      </c>
      <c r="E32" s="67" t="s">
        <v>196</v>
      </c>
      <c r="F32" s="328">
        <v>10446445.449999999</v>
      </c>
      <c r="G32" s="82"/>
      <c r="H32" s="82"/>
      <c r="I32" s="82"/>
      <c r="J32" s="82"/>
    </row>
    <row r="33" spans="2:10" x14ac:dyDescent="0.2">
      <c r="B33" s="67" t="s">
        <v>197</v>
      </c>
      <c r="C33" s="68">
        <v>-808657</v>
      </c>
      <c r="D33" s="67" t="s">
        <v>6</v>
      </c>
      <c r="E33" s="67" t="s">
        <v>198</v>
      </c>
      <c r="F33" s="64">
        <v>3757988.99</v>
      </c>
      <c r="G33" s="82"/>
      <c r="H33" s="82"/>
      <c r="I33" s="82"/>
      <c r="J33" s="82"/>
    </row>
    <row r="34" spans="2:10" x14ac:dyDescent="0.2">
      <c r="B34" s="67" t="s">
        <v>199</v>
      </c>
      <c r="C34" s="68">
        <v>-278997.7</v>
      </c>
      <c r="D34" s="67" t="s">
        <v>6</v>
      </c>
      <c r="E34" s="67" t="s">
        <v>200</v>
      </c>
      <c r="F34" s="64">
        <v>3337367.16</v>
      </c>
      <c r="G34" s="82"/>
      <c r="H34" s="82"/>
      <c r="I34" s="82"/>
      <c r="J34" s="82"/>
    </row>
    <row r="35" spans="2:10" x14ac:dyDescent="0.2">
      <c r="B35" s="67" t="s">
        <v>201</v>
      </c>
      <c r="C35" s="68">
        <v>-258185.49</v>
      </c>
      <c r="D35" s="67" t="s">
        <v>6</v>
      </c>
      <c r="E35" s="67" t="s">
        <v>202</v>
      </c>
      <c r="F35" s="64">
        <v>7862470.3600000003</v>
      </c>
      <c r="G35" s="82"/>
      <c r="H35" s="82"/>
      <c r="I35" s="82"/>
      <c r="J35" s="82"/>
    </row>
    <row r="36" spans="2:10" x14ac:dyDescent="0.2">
      <c r="B36" s="67" t="s">
        <v>203</v>
      </c>
      <c r="C36" s="68">
        <v>-1098</v>
      </c>
      <c r="D36" s="67" t="s">
        <v>6</v>
      </c>
      <c r="E36" s="67" t="s">
        <v>204</v>
      </c>
      <c r="F36" s="64">
        <v>4561192.3</v>
      </c>
      <c r="G36" s="82"/>
      <c r="H36" s="82"/>
      <c r="I36" s="82"/>
      <c r="J36" s="82"/>
    </row>
    <row r="37" spans="2:10" x14ac:dyDescent="0.2">
      <c r="B37" s="67" t="s">
        <v>205</v>
      </c>
      <c r="C37" s="68">
        <v>-199.9</v>
      </c>
      <c r="D37" s="67" t="s">
        <v>6</v>
      </c>
      <c r="E37" s="67" t="s">
        <v>206</v>
      </c>
      <c r="F37" s="64">
        <v>2765075.14</v>
      </c>
      <c r="G37" s="82"/>
      <c r="H37" s="82"/>
      <c r="I37" s="82"/>
      <c r="J37" s="82"/>
    </row>
    <row r="38" spans="2:10" x14ac:dyDescent="0.2">
      <c r="B38" s="67" t="s">
        <v>6</v>
      </c>
      <c r="C38" s="67" t="s">
        <v>6</v>
      </c>
      <c r="D38" s="64" t="s">
        <v>163</v>
      </c>
      <c r="E38" s="67" t="s">
        <v>207</v>
      </c>
      <c r="F38" s="64">
        <v>2354645.0299999998</v>
      </c>
      <c r="G38" s="82"/>
      <c r="H38" s="82"/>
      <c r="I38" s="82"/>
      <c r="J38" s="82"/>
    </row>
    <row r="39" spans="2:10" x14ac:dyDescent="0.2">
      <c r="B39" s="71" t="s">
        <v>208</v>
      </c>
      <c r="C39" s="329">
        <v>20394348.530000001</v>
      </c>
      <c r="D39" s="64" t="s">
        <v>163</v>
      </c>
      <c r="E39" s="67" t="s">
        <v>6</v>
      </c>
      <c r="F39" s="67" t="s">
        <v>6</v>
      </c>
      <c r="G39" s="82"/>
      <c r="H39" s="82"/>
      <c r="I39" s="82"/>
      <c r="J39" s="82"/>
    </row>
    <row r="40" spans="2:10" x14ac:dyDescent="0.2">
      <c r="B40" s="67" t="s">
        <v>6</v>
      </c>
      <c r="C40" s="67" t="s">
        <v>6</v>
      </c>
      <c r="D40" s="64" t="s">
        <v>163</v>
      </c>
      <c r="E40" s="71" t="s">
        <v>209</v>
      </c>
      <c r="F40" s="329">
        <v>35085184.43</v>
      </c>
      <c r="G40" s="82"/>
      <c r="H40" s="82"/>
      <c r="I40" s="82"/>
      <c r="J40" s="82"/>
    </row>
    <row r="41" spans="2:10" x14ac:dyDescent="0.2">
      <c r="B41" s="67" t="s">
        <v>6</v>
      </c>
      <c r="C41" s="67" t="s">
        <v>6</v>
      </c>
      <c r="D41" s="64" t="s">
        <v>163</v>
      </c>
      <c r="E41" s="67" t="s">
        <v>6</v>
      </c>
      <c r="F41" s="67" t="s">
        <v>6</v>
      </c>
      <c r="G41" s="82"/>
      <c r="H41" s="82"/>
      <c r="I41" s="82"/>
      <c r="J41" s="82"/>
    </row>
    <row r="42" spans="2:10" x14ac:dyDescent="0.2">
      <c r="B42" s="71" t="s">
        <v>210</v>
      </c>
      <c r="C42" s="329">
        <v>32189575.510000002</v>
      </c>
      <c r="D42" s="64" t="s">
        <v>163</v>
      </c>
      <c r="E42" s="73" t="s">
        <v>211</v>
      </c>
      <c r="F42" s="334">
        <v>-4266043.2699999996</v>
      </c>
      <c r="G42" s="82"/>
      <c r="H42" s="82"/>
      <c r="I42" s="82"/>
      <c r="J42" s="82"/>
    </row>
    <row r="43" spans="2:10" x14ac:dyDescent="0.2">
      <c r="B43" s="67" t="s">
        <v>6</v>
      </c>
      <c r="C43" s="67" t="s">
        <v>6</v>
      </c>
      <c r="D43" s="64" t="s">
        <v>163</v>
      </c>
      <c r="E43" s="67" t="s">
        <v>6</v>
      </c>
      <c r="F43" s="67" t="s">
        <v>6</v>
      </c>
      <c r="G43" s="82"/>
      <c r="H43" s="82"/>
      <c r="I43" s="82"/>
      <c r="J43" s="82"/>
    </row>
    <row r="44" spans="2:10" x14ac:dyDescent="0.2">
      <c r="B44" s="67" t="s">
        <v>6</v>
      </c>
      <c r="C44" s="67" t="s">
        <v>6</v>
      </c>
      <c r="D44" s="64" t="s">
        <v>163</v>
      </c>
      <c r="E44" s="66" t="s">
        <v>212</v>
      </c>
      <c r="F44" s="329">
        <v>30819141.16</v>
      </c>
      <c r="G44" s="82"/>
      <c r="H44" s="82"/>
      <c r="I44" s="82"/>
      <c r="J44" s="82"/>
    </row>
    <row r="45" spans="2:10" x14ac:dyDescent="0.2">
      <c r="B45" s="67" t="s">
        <v>6</v>
      </c>
      <c r="C45" s="67" t="s">
        <v>6</v>
      </c>
      <c r="D45" s="67" t="s">
        <v>6</v>
      </c>
      <c r="E45" s="67" t="s">
        <v>6</v>
      </c>
      <c r="F45" s="67" t="s">
        <v>6</v>
      </c>
      <c r="G45" s="82"/>
      <c r="H45" s="82"/>
      <c r="I45" s="82"/>
      <c r="J45" s="82"/>
    </row>
    <row r="46" spans="2:10" x14ac:dyDescent="0.2">
      <c r="B46" s="67" t="s">
        <v>6</v>
      </c>
      <c r="C46" s="67" t="s">
        <v>6</v>
      </c>
      <c r="D46" s="67" t="s">
        <v>6</v>
      </c>
      <c r="E46" s="67" t="s">
        <v>6</v>
      </c>
      <c r="F46" s="67" t="s">
        <v>6</v>
      </c>
      <c r="G46" s="82"/>
      <c r="H46" s="82"/>
      <c r="I46" s="82"/>
      <c r="J46" s="82"/>
    </row>
    <row r="47" spans="2:10" x14ac:dyDescent="0.2">
      <c r="B47" s="64" t="s">
        <v>163</v>
      </c>
      <c r="C47" s="67" t="s">
        <v>6</v>
      </c>
      <c r="D47" s="67" t="s">
        <v>6</v>
      </c>
      <c r="E47" s="67" t="s">
        <v>6</v>
      </c>
      <c r="F47" s="67" t="s">
        <v>6</v>
      </c>
      <c r="G47" s="82"/>
      <c r="H47" s="82"/>
      <c r="I47" s="82"/>
      <c r="J47" s="82"/>
    </row>
    <row r="48" spans="2:10" ht="12" thickBot="1" x14ac:dyDescent="0.25">
      <c r="B48" s="66" t="s">
        <v>213</v>
      </c>
      <c r="C48" s="330">
        <v>32189575.510000002</v>
      </c>
      <c r="D48" s="64" t="s">
        <v>163</v>
      </c>
      <c r="E48" s="66" t="s">
        <v>214</v>
      </c>
      <c r="F48" s="330">
        <v>32189575.510000002</v>
      </c>
      <c r="G48" s="82"/>
      <c r="H48" s="82"/>
      <c r="I48" s="82"/>
      <c r="J48" s="82"/>
    </row>
    <row r="49" spans="2:10" ht="12" thickTop="1" x14ac:dyDescent="0.2">
      <c r="B49" s="64" t="s">
        <v>163</v>
      </c>
      <c r="C49" s="67" t="s">
        <v>6</v>
      </c>
      <c r="D49" s="67" t="s">
        <v>6</v>
      </c>
      <c r="E49" s="67" t="s">
        <v>6</v>
      </c>
      <c r="F49" s="67" t="s">
        <v>6</v>
      </c>
      <c r="G49" s="82"/>
      <c r="H49" s="82"/>
      <c r="I49" s="82"/>
      <c r="J49" s="82"/>
    </row>
    <row r="50" spans="2:10" x14ac:dyDescent="0.2">
      <c r="B50" s="67" t="s">
        <v>6</v>
      </c>
      <c r="C50" s="82"/>
      <c r="D50" s="82"/>
      <c r="E50" s="82"/>
      <c r="F50" s="82"/>
      <c r="G50" s="82"/>
      <c r="H50" s="82"/>
      <c r="I50" s="82"/>
      <c r="J50" s="82"/>
    </row>
    <row r="51" spans="2:10" x14ac:dyDescent="0.2">
      <c r="B51" s="69" t="s">
        <v>6</v>
      </c>
      <c r="C51" s="69" t="s">
        <v>6</v>
      </c>
      <c r="D51" s="69" t="s">
        <v>6</v>
      </c>
      <c r="E51" s="69" t="s">
        <v>6</v>
      </c>
      <c r="F51" s="69" t="s">
        <v>6</v>
      </c>
      <c r="G51" s="82"/>
      <c r="H51" s="82"/>
      <c r="I51" s="82"/>
      <c r="J51" s="82"/>
    </row>
    <row r="52" spans="2:10" x14ac:dyDescent="0.2">
      <c r="B52" s="82"/>
      <c r="C52" s="82"/>
      <c r="D52" s="82"/>
      <c r="E52" s="82"/>
      <c r="F52" s="82"/>
      <c r="G52" s="82"/>
      <c r="H52" s="82"/>
      <c r="I52" s="82"/>
      <c r="J52" s="82"/>
    </row>
    <row r="53" spans="2:10" x14ac:dyDescent="0.2">
      <c r="B53" s="82"/>
      <c r="C53" s="82"/>
      <c r="D53" s="82"/>
      <c r="E53" s="82"/>
      <c r="F53" s="82"/>
      <c r="G53" s="82"/>
      <c r="H53" s="82"/>
      <c r="I53" s="82"/>
      <c r="J53" s="8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4"/>
  <sheetViews>
    <sheetView topLeftCell="A41" workbookViewId="0">
      <selection activeCell="D67" sqref="D67"/>
    </sheetView>
  </sheetViews>
  <sheetFormatPr baseColWidth="10" defaultRowHeight="15" x14ac:dyDescent="0.25"/>
  <cols>
    <col min="1" max="1" width="58.85546875" bestFit="1" customWidth="1"/>
    <col min="2" max="2" width="11.85546875" bestFit="1" customWidth="1"/>
    <col min="4" max="4" width="12.85546875" bestFit="1" customWidth="1"/>
  </cols>
  <sheetData>
    <row r="1" spans="1:7" x14ac:dyDescent="0.25">
      <c r="A1" s="90" t="s">
        <v>161</v>
      </c>
      <c r="B1" s="76"/>
      <c r="C1" s="76"/>
      <c r="D1" s="76"/>
      <c r="E1" s="76"/>
      <c r="F1" s="76"/>
      <c r="G1" s="76"/>
    </row>
    <row r="2" spans="1:7" x14ac:dyDescent="0.25">
      <c r="A2" s="94" t="s">
        <v>760</v>
      </c>
      <c r="B2" s="76"/>
      <c r="C2" s="76"/>
      <c r="D2" s="76"/>
      <c r="E2" s="76"/>
      <c r="F2" s="76"/>
      <c r="G2" s="76"/>
    </row>
    <row r="3" spans="1:7" x14ac:dyDescent="0.25">
      <c r="A3" s="94" t="s">
        <v>762</v>
      </c>
      <c r="B3" s="77"/>
      <c r="C3" s="77"/>
      <c r="D3" s="77"/>
      <c r="E3" s="76"/>
      <c r="F3" s="76"/>
      <c r="G3" s="76"/>
    </row>
    <row r="4" spans="1:7" x14ac:dyDescent="0.25">
      <c r="A4" s="78"/>
      <c r="B4" s="89" t="s">
        <v>258</v>
      </c>
      <c r="C4" s="89"/>
      <c r="D4" s="89" t="s">
        <v>216</v>
      </c>
      <c r="E4" s="76"/>
      <c r="F4" s="76"/>
      <c r="G4" s="76"/>
    </row>
    <row r="5" spans="1:7" x14ac:dyDescent="0.25">
      <c r="A5" s="77"/>
      <c r="B5" s="77"/>
      <c r="C5" s="77"/>
      <c r="D5" s="77"/>
      <c r="E5" s="76"/>
      <c r="F5" s="76"/>
      <c r="G5" s="76"/>
    </row>
    <row r="6" spans="1:7" x14ac:dyDescent="0.25">
      <c r="A6" s="91" t="s">
        <v>217</v>
      </c>
      <c r="B6" s="78"/>
      <c r="C6" s="78"/>
      <c r="D6" s="78"/>
      <c r="E6" s="76"/>
      <c r="F6" s="76"/>
      <c r="G6" s="76"/>
    </row>
    <row r="7" spans="1:7" x14ac:dyDescent="0.25">
      <c r="A7" s="78" t="s">
        <v>6</v>
      </c>
      <c r="B7" s="76"/>
      <c r="C7" s="76"/>
      <c r="D7" s="76"/>
      <c r="E7" s="76"/>
      <c r="F7" s="76"/>
      <c r="G7" s="76"/>
    </row>
    <row r="8" spans="1:7" x14ac:dyDescent="0.25">
      <c r="A8" s="91" t="s">
        <v>218</v>
      </c>
      <c r="B8" s="76"/>
      <c r="C8" s="76"/>
      <c r="D8" s="76"/>
      <c r="E8" s="76"/>
      <c r="F8" s="76"/>
      <c r="G8" s="76"/>
    </row>
    <row r="9" spans="1:7" x14ac:dyDescent="0.25">
      <c r="A9" s="78" t="s">
        <v>219</v>
      </c>
      <c r="B9" s="335">
        <v>276434.31</v>
      </c>
      <c r="C9" s="79"/>
      <c r="D9" s="335">
        <v>3011826.53</v>
      </c>
      <c r="E9" s="76"/>
      <c r="F9" s="76"/>
      <c r="G9" s="76"/>
    </row>
    <row r="10" spans="1:7" x14ac:dyDescent="0.25">
      <c r="A10" s="78" t="s">
        <v>220</v>
      </c>
      <c r="B10" s="79">
        <v>71100</v>
      </c>
      <c r="C10" s="79"/>
      <c r="D10" s="79">
        <v>797088.8</v>
      </c>
      <c r="E10" s="76"/>
      <c r="F10" s="76"/>
      <c r="G10" s="76"/>
    </row>
    <row r="11" spans="1:7" x14ac:dyDescent="0.25">
      <c r="A11" s="78" t="s">
        <v>221</v>
      </c>
      <c r="B11" s="79">
        <v>0</v>
      </c>
      <c r="C11" s="79"/>
      <c r="D11" s="79">
        <v>48920.37</v>
      </c>
      <c r="E11" s="76"/>
      <c r="F11" s="76"/>
      <c r="G11" s="76"/>
    </row>
    <row r="12" spans="1:7" x14ac:dyDescent="0.25">
      <c r="A12" s="78" t="s">
        <v>222</v>
      </c>
      <c r="B12" s="79">
        <v>0</v>
      </c>
      <c r="C12" s="79"/>
      <c r="D12" s="79">
        <v>4763222.37</v>
      </c>
      <c r="E12" s="76"/>
      <c r="F12" s="76"/>
      <c r="G12" s="76"/>
    </row>
    <row r="13" spans="1:7" x14ac:dyDescent="0.25">
      <c r="A13" s="78" t="s">
        <v>223</v>
      </c>
      <c r="B13" s="79">
        <v>0</v>
      </c>
      <c r="C13" s="79"/>
      <c r="D13" s="79">
        <v>986699.58</v>
      </c>
      <c r="E13" s="76"/>
      <c r="F13" s="76"/>
      <c r="G13" s="76"/>
    </row>
    <row r="14" spans="1:7" x14ac:dyDescent="0.25">
      <c r="A14" s="77"/>
      <c r="B14" s="77"/>
      <c r="C14" s="77"/>
      <c r="D14" s="77"/>
      <c r="E14" s="76"/>
      <c r="F14" s="76"/>
      <c r="G14" s="76"/>
    </row>
    <row r="15" spans="1:7" x14ac:dyDescent="0.25">
      <c r="A15" s="94" t="s">
        <v>224</v>
      </c>
      <c r="B15" s="336">
        <v>347534.31</v>
      </c>
      <c r="C15" s="79"/>
      <c r="D15" s="336">
        <v>9607757.6500000004</v>
      </c>
      <c r="E15" s="76"/>
      <c r="F15" s="76"/>
      <c r="G15" s="76"/>
    </row>
    <row r="16" spans="1:7" x14ac:dyDescent="0.25">
      <c r="A16" s="78" t="s">
        <v>6</v>
      </c>
      <c r="B16" s="76"/>
      <c r="C16" s="76"/>
      <c r="D16" s="76"/>
      <c r="E16" s="76"/>
      <c r="F16" s="76"/>
      <c r="G16" s="76"/>
    </row>
    <row r="17" spans="1:7" x14ac:dyDescent="0.25">
      <c r="A17" s="77"/>
      <c r="B17" s="77"/>
      <c r="C17" s="77"/>
      <c r="D17" s="77"/>
      <c r="E17" s="76"/>
      <c r="F17" s="76"/>
      <c r="G17" s="76"/>
    </row>
    <row r="18" spans="1:7" x14ac:dyDescent="0.25">
      <c r="A18" s="91" t="s">
        <v>225</v>
      </c>
      <c r="B18" s="336">
        <v>347534.31</v>
      </c>
      <c r="C18" s="79"/>
      <c r="D18" s="336">
        <v>9607757.6500000004</v>
      </c>
      <c r="E18" s="76"/>
      <c r="F18" s="76"/>
      <c r="G18" s="76"/>
    </row>
    <row r="19" spans="1:7" x14ac:dyDescent="0.25">
      <c r="A19" s="78" t="s">
        <v>6</v>
      </c>
      <c r="B19" s="76"/>
      <c r="C19" s="76"/>
      <c r="D19" s="76"/>
      <c r="E19" s="76"/>
      <c r="F19" s="76"/>
      <c r="G19" s="76"/>
    </row>
    <row r="20" spans="1:7" x14ac:dyDescent="0.25">
      <c r="A20" s="91" t="s">
        <v>226</v>
      </c>
      <c r="B20" s="78"/>
      <c r="C20" s="78"/>
      <c r="D20" s="78"/>
      <c r="E20" s="76"/>
      <c r="F20" s="76"/>
      <c r="G20" s="76"/>
    </row>
    <row r="21" spans="1:7" x14ac:dyDescent="0.25">
      <c r="A21" s="78" t="s">
        <v>6</v>
      </c>
      <c r="B21" s="76"/>
      <c r="C21" s="76"/>
      <c r="D21" s="76"/>
      <c r="E21" s="76"/>
      <c r="F21" s="76"/>
      <c r="G21" s="76"/>
    </row>
    <row r="22" spans="1:7" x14ac:dyDescent="0.25">
      <c r="A22" s="91" t="s">
        <v>227</v>
      </c>
      <c r="B22" s="76"/>
      <c r="C22" s="76"/>
      <c r="D22" s="76"/>
      <c r="E22" s="76"/>
      <c r="F22" s="76"/>
      <c r="G22" s="76"/>
    </row>
    <row r="23" spans="1:7" x14ac:dyDescent="0.25">
      <c r="A23" s="94" t="s">
        <v>228</v>
      </c>
      <c r="B23" s="76"/>
      <c r="C23" s="76"/>
      <c r="D23" s="76"/>
      <c r="E23" s="76"/>
      <c r="F23" s="76"/>
      <c r="G23" s="76"/>
    </row>
    <row r="24" spans="1:7" x14ac:dyDescent="0.25">
      <c r="A24" s="78" t="s">
        <v>229</v>
      </c>
      <c r="B24" s="335">
        <v>14044</v>
      </c>
      <c r="C24" s="79"/>
      <c r="D24" s="335">
        <v>157612.96</v>
      </c>
      <c r="E24" s="76"/>
      <c r="F24" s="76"/>
      <c r="G24" s="76"/>
    </row>
    <row r="25" spans="1:7" x14ac:dyDescent="0.25">
      <c r="A25" s="78" t="s">
        <v>230</v>
      </c>
      <c r="B25" s="79">
        <v>0</v>
      </c>
      <c r="C25" s="79"/>
      <c r="D25" s="79">
        <v>42000</v>
      </c>
      <c r="E25" s="76"/>
      <c r="F25" s="76"/>
      <c r="G25" s="76"/>
    </row>
    <row r="26" spans="1:7" x14ac:dyDescent="0.25">
      <c r="A26" s="78" t="s">
        <v>231</v>
      </c>
      <c r="B26" s="79">
        <v>2899</v>
      </c>
      <c r="C26" s="79"/>
      <c r="D26" s="79">
        <v>149042.72</v>
      </c>
      <c r="E26" s="76"/>
      <c r="F26" s="76"/>
      <c r="G26" s="76"/>
    </row>
    <row r="27" spans="1:7" x14ac:dyDescent="0.25">
      <c r="A27" s="78" t="s">
        <v>232</v>
      </c>
      <c r="B27" s="79">
        <v>46600</v>
      </c>
      <c r="C27" s="79"/>
      <c r="D27" s="79">
        <v>209716</v>
      </c>
      <c r="E27" s="76"/>
      <c r="F27" s="76"/>
      <c r="G27" s="76"/>
    </row>
    <row r="28" spans="1:7" x14ac:dyDescent="0.25">
      <c r="A28" s="78" t="s">
        <v>233</v>
      </c>
      <c r="B28" s="79">
        <v>3300</v>
      </c>
      <c r="C28" s="79"/>
      <c r="D28" s="79">
        <v>207350.81</v>
      </c>
      <c r="E28" s="76"/>
      <c r="F28" s="76"/>
      <c r="G28" s="76"/>
    </row>
    <row r="29" spans="1:7" x14ac:dyDescent="0.25">
      <c r="A29" s="78" t="s">
        <v>234</v>
      </c>
      <c r="B29" s="79">
        <v>0</v>
      </c>
      <c r="C29" s="79"/>
      <c r="D29" s="79">
        <v>5000</v>
      </c>
      <c r="E29" s="76"/>
      <c r="F29" s="76"/>
      <c r="G29" s="76"/>
    </row>
    <row r="30" spans="1:7" x14ac:dyDescent="0.25">
      <c r="A30" s="78" t="s">
        <v>235</v>
      </c>
      <c r="B30" s="79">
        <v>25315.19</v>
      </c>
      <c r="C30" s="79"/>
      <c r="D30" s="79">
        <v>95331.42</v>
      </c>
      <c r="E30" s="76"/>
      <c r="F30" s="76"/>
      <c r="G30" s="76"/>
    </row>
    <row r="31" spans="1:7" x14ac:dyDescent="0.25">
      <c r="A31" s="78" t="s">
        <v>236</v>
      </c>
      <c r="B31" s="79">
        <v>0</v>
      </c>
      <c r="C31" s="79"/>
      <c r="D31" s="79">
        <v>83757</v>
      </c>
      <c r="E31" s="76"/>
      <c r="F31" s="76"/>
      <c r="G31" s="76"/>
    </row>
    <row r="32" spans="1:7" x14ac:dyDescent="0.25">
      <c r="A32" s="78" t="s">
        <v>237</v>
      </c>
      <c r="B32" s="79">
        <v>0</v>
      </c>
      <c r="C32" s="79"/>
      <c r="D32" s="79">
        <v>730500</v>
      </c>
      <c r="E32" s="76"/>
      <c r="F32" s="76"/>
      <c r="G32" s="76"/>
    </row>
    <row r="33" spans="1:7" x14ac:dyDescent="0.25">
      <c r="A33" s="78" t="s">
        <v>238</v>
      </c>
      <c r="B33" s="79">
        <v>14500</v>
      </c>
      <c r="C33" s="79"/>
      <c r="D33" s="79">
        <v>181919.85</v>
      </c>
      <c r="E33" s="76"/>
      <c r="F33" s="76"/>
      <c r="G33" s="76"/>
    </row>
    <row r="34" spans="1:7" x14ac:dyDescent="0.25">
      <c r="A34" s="78" t="s">
        <v>239</v>
      </c>
      <c r="B34" s="79">
        <v>154000</v>
      </c>
      <c r="C34" s="79"/>
      <c r="D34" s="79">
        <v>1127965.8500000001</v>
      </c>
      <c r="E34" s="76"/>
      <c r="F34" s="76"/>
      <c r="G34" s="76"/>
    </row>
    <row r="35" spans="1:7" x14ac:dyDescent="0.25">
      <c r="A35" s="78" t="s">
        <v>220</v>
      </c>
      <c r="B35" s="79">
        <v>0</v>
      </c>
      <c r="C35" s="79"/>
      <c r="D35" s="79">
        <v>141000</v>
      </c>
      <c r="E35" s="76"/>
      <c r="F35" s="76"/>
      <c r="G35" s="76"/>
    </row>
    <row r="36" spans="1:7" x14ac:dyDescent="0.25">
      <c r="A36" s="78" t="s">
        <v>240</v>
      </c>
      <c r="B36" s="79">
        <v>0</v>
      </c>
      <c r="C36" s="79"/>
      <c r="D36" s="79">
        <v>3681946</v>
      </c>
      <c r="E36" s="76"/>
      <c r="F36" s="76"/>
      <c r="G36" s="76"/>
    </row>
    <row r="37" spans="1:7" x14ac:dyDescent="0.25">
      <c r="A37" s="78" t="s">
        <v>241</v>
      </c>
      <c r="B37" s="79">
        <v>7968.8</v>
      </c>
      <c r="C37" s="79"/>
      <c r="D37" s="79">
        <v>82450.3</v>
      </c>
      <c r="E37" s="76"/>
      <c r="F37" s="76"/>
      <c r="G37" s="76"/>
    </row>
    <row r="38" spans="1:7" x14ac:dyDescent="0.25">
      <c r="A38" s="78" t="s">
        <v>242</v>
      </c>
      <c r="B38" s="79">
        <v>9591.2800000000007</v>
      </c>
      <c r="C38" s="79"/>
      <c r="D38" s="79">
        <v>125783.96</v>
      </c>
      <c r="E38" s="76"/>
      <c r="F38" s="76"/>
      <c r="G38" s="76"/>
    </row>
    <row r="39" spans="1:7" x14ac:dyDescent="0.25">
      <c r="A39" s="78" t="s">
        <v>243</v>
      </c>
      <c r="B39" s="79">
        <v>0</v>
      </c>
      <c r="C39" s="79"/>
      <c r="D39" s="79">
        <v>300000</v>
      </c>
      <c r="E39" s="76"/>
      <c r="F39" s="76"/>
      <c r="G39" s="76"/>
    </row>
    <row r="40" spans="1:7" x14ac:dyDescent="0.25">
      <c r="A40" s="78" t="s">
        <v>244</v>
      </c>
      <c r="B40" s="79">
        <v>3879.12</v>
      </c>
      <c r="C40" s="79"/>
      <c r="D40" s="79">
        <v>102139.03</v>
      </c>
      <c r="E40" s="76"/>
      <c r="F40" s="76"/>
      <c r="G40" s="76"/>
    </row>
    <row r="41" spans="1:7" x14ac:dyDescent="0.25">
      <c r="A41" s="77"/>
      <c r="B41" s="77"/>
      <c r="C41" s="77"/>
      <c r="D41" s="77"/>
      <c r="E41" s="76"/>
      <c r="F41" s="76"/>
      <c r="G41" s="76"/>
    </row>
    <row r="42" spans="1:7" x14ac:dyDescent="0.25">
      <c r="A42" s="94" t="s">
        <v>245</v>
      </c>
      <c r="B42" s="336">
        <v>282097.39</v>
      </c>
      <c r="C42" s="79"/>
      <c r="D42" s="336">
        <v>7423515.9000000004</v>
      </c>
      <c r="E42" s="76"/>
      <c r="F42" s="76"/>
      <c r="G42" s="76"/>
    </row>
    <row r="43" spans="1:7" x14ac:dyDescent="0.25">
      <c r="A43" s="78" t="s">
        <v>6</v>
      </c>
      <c r="B43" s="76"/>
      <c r="C43" s="76"/>
      <c r="D43" s="76"/>
      <c r="E43" s="76"/>
      <c r="F43" s="76"/>
      <c r="G43" s="76"/>
    </row>
    <row r="44" spans="1:7" x14ac:dyDescent="0.25">
      <c r="A44" s="94" t="s">
        <v>246</v>
      </c>
      <c r="B44" s="76"/>
      <c r="C44" s="76"/>
      <c r="D44" s="76"/>
      <c r="E44" s="76"/>
      <c r="F44" s="76"/>
      <c r="G44" s="76"/>
    </row>
    <row r="45" spans="1:7" x14ac:dyDescent="0.25">
      <c r="A45" s="78" t="s">
        <v>247</v>
      </c>
      <c r="B45" s="335">
        <v>298315.3</v>
      </c>
      <c r="C45" s="79"/>
      <c r="D45" s="335">
        <v>5197481.51</v>
      </c>
      <c r="E45" s="76"/>
      <c r="F45" s="76"/>
      <c r="G45" s="76"/>
    </row>
    <row r="46" spans="1:7" x14ac:dyDescent="0.25">
      <c r="A46" s="78" t="s">
        <v>248</v>
      </c>
      <c r="B46" s="79">
        <v>0</v>
      </c>
      <c r="C46" s="79"/>
      <c r="D46" s="79">
        <v>4511</v>
      </c>
      <c r="E46" s="76"/>
      <c r="F46" s="76"/>
      <c r="G46" s="76"/>
    </row>
    <row r="47" spans="1:7" x14ac:dyDescent="0.25">
      <c r="A47" s="78" t="s">
        <v>249</v>
      </c>
      <c r="B47" s="79">
        <v>0</v>
      </c>
      <c r="C47" s="79"/>
      <c r="D47" s="79">
        <v>1136</v>
      </c>
      <c r="E47" s="76"/>
      <c r="F47" s="76"/>
      <c r="G47" s="76"/>
    </row>
    <row r="48" spans="1:7" x14ac:dyDescent="0.25">
      <c r="A48" s="77"/>
      <c r="B48" s="77"/>
      <c r="C48" s="77"/>
      <c r="D48" s="77"/>
      <c r="E48" s="76"/>
      <c r="F48" s="76"/>
      <c r="G48" s="76"/>
    </row>
    <row r="49" spans="1:7" x14ac:dyDescent="0.25">
      <c r="A49" s="94" t="s">
        <v>250</v>
      </c>
      <c r="B49" s="336">
        <v>298315.3</v>
      </c>
      <c r="C49" s="79"/>
      <c r="D49" s="336">
        <v>5203128.51</v>
      </c>
      <c r="E49" s="76"/>
      <c r="F49" s="76"/>
      <c r="G49" s="76"/>
    </row>
    <row r="50" spans="1:7" x14ac:dyDescent="0.25">
      <c r="A50" s="78" t="s">
        <v>6</v>
      </c>
      <c r="B50" s="76"/>
      <c r="C50" s="76"/>
      <c r="D50" s="76"/>
      <c r="E50" s="76"/>
      <c r="F50" s="76"/>
      <c r="G50" s="76"/>
    </row>
    <row r="51" spans="1:7" x14ac:dyDescent="0.25">
      <c r="A51" s="78" t="s">
        <v>251</v>
      </c>
      <c r="B51" s="335">
        <v>7482.92</v>
      </c>
      <c r="C51" s="79"/>
      <c r="D51" s="335">
        <v>70881.22</v>
      </c>
      <c r="E51" s="76"/>
      <c r="F51" s="76"/>
      <c r="G51" s="76"/>
    </row>
    <row r="52" spans="1:7" x14ac:dyDescent="0.25">
      <c r="A52" s="78" t="s">
        <v>252</v>
      </c>
      <c r="B52" s="79">
        <v>0</v>
      </c>
      <c r="C52" s="79"/>
      <c r="D52" s="79">
        <v>3639.98</v>
      </c>
      <c r="E52" s="76"/>
      <c r="F52" s="76"/>
      <c r="G52" s="76"/>
    </row>
    <row r="53" spans="1:7" x14ac:dyDescent="0.25">
      <c r="A53" s="78" t="s">
        <v>253</v>
      </c>
      <c r="B53" s="79">
        <v>0</v>
      </c>
      <c r="C53" s="79"/>
      <c r="D53" s="79">
        <v>1172635.31</v>
      </c>
      <c r="E53" s="76"/>
      <c r="F53" s="76"/>
      <c r="G53" s="76"/>
    </row>
    <row r="54" spans="1:7" x14ac:dyDescent="0.25">
      <c r="A54" s="77"/>
      <c r="B54" s="77"/>
      <c r="C54" s="77"/>
      <c r="D54" s="77"/>
      <c r="E54" s="76"/>
      <c r="F54" s="76"/>
      <c r="G54" s="76"/>
    </row>
    <row r="55" spans="1:7" x14ac:dyDescent="0.25">
      <c r="A55" s="94" t="s">
        <v>254</v>
      </c>
      <c r="B55" s="336">
        <v>587895.61</v>
      </c>
      <c r="C55" s="79"/>
      <c r="D55" s="336">
        <v>13873800.92</v>
      </c>
      <c r="E55" s="76"/>
      <c r="F55" s="76"/>
      <c r="G55" s="76"/>
    </row>
    <row r="56" spans="1:7" x14ac:dyDescent="0.25">
      <c r="A56" s="78" t="s">
        <v>6</v>
      </c>
      <c r="B56" s="76"/>
      <c r="C56" s="76"/>
      <c r="D56" s="76"/>
      <c r="E56" s="76"/>
      <c r="F56" s="76"/>
      <c r="G56" s="76"/>
    </row>
    <row r="57" spans="1:7" x14ac:dyDescent="0.25">
      <c r="A57" s="77"/>
      <c r="B57" s="77"/>
      <c r="C57" s="77"/>
      <c r="D57" s="77"/>
      <c r="E57" s="76"/>
      <c r="F57" s="76"/>
      <c r="G57" s="76"/>
    </row>
    <row r="58" spans="1:7" x14ac:dyDescent="0.25">
      <c r="A58" s="91" t="s">
        <v>255</v>
      </c>
      <c r="B58" s="336">
        <v>587895.61</v>
      </c>
      <c r="C58" s="79"/>
      <c r="D58" s="336">
        <v>13873800.92</v>
      </c>
      <c r="E58" s="76"/>
      <c r="F58" s="76"/>
      <c r="G58" s="76"/>
    </row>
    <row r="59" spans="1:7" x14ac:dyDescent="0.25">
      <c r="A59" s="78" t="s">
        <v>6</v>
      </c>
      <c r="B59" s="76"/>
      <c r="C59" s="76"/>
      <c r="D59" s="76"/>
      <c r="E59" s="76"/>
      <c r="F59" s="76"/>
      <c r="G59" s="76"/>
    </row>
    <row r="60" spans="1:7" x14ac:dyDescent="0.25">
      <c r="A60" s="78" t="s">
        <v>6</v>
      </c>
      <c r="B60" s="76"/>
      <c r="C60" s="76"/>
      <c r="D60" s="76"/>
      <c r="E60" s="76"/>
      <c r="F60" s="76"/>
      <c r="G60" s="76"/>
    </row>
    <row r="61" spans="1:7" x14ac:dyDescent="0.25">
      <c r="A61" s="77"/>
      <c r="B61" s="77"/>
      <c r="C61" s="77"/>
      <c r="D61" s="77"/>
      <c r="E61" s="76"/>
      <c r="F61" s="76"/>
      <c r="G61" s="76"/>
    </row>
    <row r="62" spans="1:7" ht="15.75" thickBot="1" x14ac:dyDescent="0.3">
      <c r="A62" s="91" t="s">
        <v>256</v>
      </c>
      <c r="B62" s="337">
        <v>-240361.3</v>
      </c>
      <c r="C62" s="97"/>
      <c r="D62" s="337">
        <v>-4266043.2699999996</v>
      </c>
      <c r="E62" s="76"/>
      <c r="F62" s="76"/>
      <c r="G62" s="76"/>
    </row>
    <row r="63" spans="1:7" ht="15.75" thickTop="1" x14ac:dyDescent="0.25">
      <c r="A63" s="77"/>
      <c r="B63" s="77"/>
      <c r="C63" s="77"/>
      <c r="D63" s="77"/>
      <c r="E63" s="76"/>
      <c r="F63" s="76"/>
      <c r="G63" s="76"/>
    </row>
    <row r="64" spans="1:7" x14ac:dyDescent="0.25">
      <c r="A64" s="78" t="s">
        <v>6</v>
      </c>
      <c r="B64" s="92" t="s">
        <v>6</v>
      </c>
      <c r="C64" s="92"/>
      <c r="D64" s="92" t="s">
        <v>6</v>
      </c>
      <c r="E64" s="76"/>
      <c r="F64" s="76"/>
      <c r="G64" s="76"/>
    </row>
  </sheetData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590"/>
  <sheetViews>
    <sheetView topLeftCell="A559" workbookViewId="0">
      <selection activeCell="B588" sqref="B588:B590"/>
    </sheetView>
  </sheetViews>
  <sheetFormatPr baseColWidth="10" defaultRowHeight="15" x14ac:dyDescent="0.25"/>
  <cols>
    <col min="1" max="1" width="1.7109375" customWidth="1"/>
    <col min="2" max="2" width="52.28515625" bestFit="1" customWidth="1"/>
    <col min="3" max="4" width="12.7109375" bestFit="1" customWidth="1"/>
    <col min="5" max="6" width="10.85546875" bestFit="1" customWidth="1"/>
    <col min="7" max="7" width="12.7109375" bestFit="1" customWidth="1"/>
    <col min="8" max="8" width="13.140625" bestFit="1" customWidth="1"/>
  </cols>
  <sheetData>
    <row r="1" spans="2:10" x14ac:dyDescent="0.25">
      <c r="B1" s="175" t="s">
        <v>161</v>
      </c>
      <c r="C1" s="181"/>
      <c r="E1" s="181"/>
      <c r="F1" s="181"/>
      <c r="G1" s="181"/>
      <c r="H1" s="174"/>
      <c r="I1" s="181"/>
      <c r="J1" s="181"/>
    </row>
    <row r="2" spans="2:10" x14ac:dyDescent="0.25">
      <c r="B2" s="183" t="s">
        <v>716</v>
      </c>
      <c r="C2" s="181"/>
      <c r="D2" s="181"/>
      <c r="E2" s="181"/>
      <c r="F2" s="181"/>
      <c r="G2" s="181"/>
      <c r="H2" s="174"/>
      <c r="I2" s="181"/>
      <c r="J2" s="181"/>
    </row>
    <row r="3" spans="2:10" x14ac:dyDescent="0.25">
      <c r="B3" s="184" t="s">
        <v>95</v>
      </c>
      <c r="C3" s="182"/>
      <c r="D3" s="182"/>
      <c r="E3" s="182"/>
      <c r="F3" s="182"/>
      <c r="G3" s="182"/>
      <c r="H3" s="182"/>
      <c r="I3" s="181"/>
      <c r="J3" s="181"/>
    </row>
    <row r="4" spans="2:10" x14ac:dyDescent="0.25">
      <c r="B4" s="182"/>
      <c r="C4" s="182"/>
      <c r="D4" s="182"/>
      <c r="E4" s="182"/>
      <c r="F4" s="182"/>
      <c r="G4" s="182"/>
      <c r="H4" s="182"/>
      <c r="I4" s="181"/>
      <c r="J4" s="181"/>
    </row>
    <row r="5" spans="2:10" x14ac:dyDescent="0.25">
      <c r="B5" s="175" t="s">
        <v>269</v>
      </c>
      <c r="C5" s="176" t="s">
        <v>270</v>
      </c>
      <c r="D5" s="175" t="s">
        <v>357</v>
      </c>
      <c r="E5" s="177"/>
      <c r="F5" s="177"/>
      <c r="G5" s="176" t="s">
        <v>270</v>
      </c>
      <c r="H5" s="175" t="s">
        <v>358</v>
      </c>
      <c r="I5" s="181"/>
      <c r="J5" s="181"/>
    </row>
    <row r="6" spans="2:10" x14ac:dyDescent="0.25">
      <c r="B6" s="177"/>
      <c r="C6" s="175" t="s">
        <v>271</v>
      </c>
      <c r="D6" s="176" t="s">
        <v>359</v>
      </c>
      <c r="E6" s="178" t="s">
        <v>360</v>
      </c>
      <c r="F6" s="178" t="s">
        <v>361</v>
      </c>
      <c r="G6" s="175" t="s">
        <v>271</v>
      </c>
      <c r="H6" s="176" t="s">
        <v>359</v>
      </c>
      <c r="I6" s="181"/>
      <c r="J6" s="181"/>
    </row>
    <row r="7" spans="2:10" x14ac:dyDescent="0.25">
      <c r="B7" s="182"/>
      <c r="C7" s="182"/>
      <c r="D7" s="182"/>
      <c r="E7" s="182"/>
      <c r="F7" s="182"/>
      <c r="G7" s="182"/>
      <c r="H7" s="182"/>
      <c r="I7" s="181"/>
      <c r="J7" s="181"/>
    </row>
    <row r="8" spans="2:10" x14ac:dyDescent="0.25">
      <c r="B8" s="177" t="s">
        <v>362</v>
      </c>
      <c r="C8" s="174">
        <v>32431705.879999999</v>
      </c>
      <c r="D8" s="177" t="s">
        <v>6</v>
      </c>
      <c r="E8" s="174">
        <v>794640.6</v>
      </c>
      <c r="F8" s="174">
        <v>1036770.97</v>
      </c>
      <c r="G8" s="174">
        <v>32189575.510000002</v>
      </c>
      <c r="H8" s="177" t="s">
        <v>6</v>
      </c>
      <c r="I8" s="181"/>
      <c r="J8" s="181"/>
    </row>
    <row r="9" spans="2:10" x14ac:dyDescent="0.25">
      <c r="B9" s="177" t="s">
        <v>363</v>
      </c>
      <c r="C9" s="174">
        <v>12056086.5</v>
      </c>
      <c r="D9" s="177" t="s">
        <v>6</v>
      </c>
      <c r="E9" s="174">
        <v>775911.45</v>
      </c>
      <c r="F9" s="174">
        <v>1036770.97</v>
      </c>
      <c r="G9" s="174">
        <v>11795226.98</v>
      </c>
      <c r="H9" s="177" t="s">
        <v>6</v>
      </c>
      <c r="I9" s="181"/>
      <c r="J9" s="181"/>
    </row>
    <row r="10" spans="2:10" x14ac:dyDescent="0.25">
      <c r="B10" s="175" t="s">
        <v>168</v>
      </c>
      <c r="C10" s="176">
        <v>6000</v>
      </c>
      <c r="D10" s="175" t="s">
        <v>6</v>
      </c>
      <c r="E10" s="176">
        <v>0</v>
      </c>
      <c r="F10" s="176">
        <v>0</v>
      </c>
      <c r="G10" s="176">
        <v>6000</v>
      </c>
      <c r="H10" s="175" t="s">
        <v>6</v>
      </c>
      <c r="I10" s="181"/>
      <c r="J10" s="181"/>
    </row>
    <row r="11" spans="2:10" x14ac:dyDescent="0.25">
      <c r="B11" s="177" t="s">
        <v>364</v>
      </c>
      <c r="C11" s="174">
        <v>6000</v>
      </c>
      <c r="D11" s="177" t="s">
        <v>6</v>
      </c>
      <c r="E11" s="174">
        <v>0</v>
      </c>
      <c r="F11" s="174">
        <v>0</v>
      </c>
      <c r="G11" s="174">
        <v>6000</v>
      </c>
      <c r="H11" s="177" t="s">
        <v>6</v>
      </c>
      <c r="I11" s="181"/>
      <c r="J11" s="181"/>
    </row>
    <row r="12" spans="2:10" x14ac:dyDescent="0.25">
      <c r="B12" s="175" t="s">
        <v>170</v>
      </c>
      <c r="C12" s="176">
        <v>2523928.59</v>
      </c>
      <c r="D12" s="175" t="s">
        <v>6</v>
      </c>
      <c r="E12" s="176">
        <v>676984.36</v>
      </c>
      <c r="F12" s="176">
        <v>927899.43</v>
      </c>
      <c r="G12" s="176">
        <v>2273013.52</v>
      </c>
      <c r="H12" s="175" t="s">
        <v>6</v>
      </c>
      <c r="I12" s="181"/>
      <c r="J12" s="181"/>
    </row>
    <row r="13" spans="2:10" x14ac:dyDescent="0.25">
      <c r="B13" s="177" t="s">
        <v>365</v>
      </c>
      <c r="C13" s="174">
        <v>595844.82999999996</v>
      </c>
      <c r="D13" s="177" t="s">
        <v>6</v>
      </c>
      <c r="E13" s="174">
        <v>301850.37</v>
      </c>
      <c r="F13" s="174">
        <v>451276.82</v>
      </c>
      <c r="G13" s="174">
        <v>446418.38</v>
      </c>
      <c r="H13" s="177" t="s">
        <v>6</v>
      </c>
      <c r="I13" s="181"/>
      <c r="J13" s="181"/>
    </row>
    <row r="14" spans="2:10" x14ac:dyDescent="0.25">
      <c r="B14" s="177" t="s">
        <v>366</v>
      </c>
      <c r="C14" s="174">
        <v>477391.37</v>
      </c>
      <c r="D14" s="177" t="s">
        <v>6</v>
      </c>
      <c r="E14" s="174">
        <v>71100</v>
      </c>
      <c r="F14" s="174">
        <v>0</v>
      </c>
      <c r="G14" s="174">
        <v>548491.37</v>
      </c>
      <c r="H14" s="177" t="s">
        <v>6</v>
      </c>
      <c r="I14" s="181"/>
      <c r="J14" s="181"/>
    </row>
    <row r="15" spans="2:10" x14ac:dyDescent="0.25">
      <c r="B15" s="177" t="s">
        <v>367</v>
      </c>
      <c r="C15" s="174">
        <v>1001809.29</v>
      </c>
      <c r="D15" s="177" t="s">
        <v>6</v>
      </c>
      <c r="E15" s="174">
        <v>101033.99</v>
      </c>
      <c r="F15" s="174">
        <v>90494.81</v>
      </c>
      <c r="G15" s="174">
        <v>1012348.47</v>
      </c>
      <c r="H15" s="177" t="s">
        <v>6</v>
      </c>
      <c r="I15" s="181"/>
      <c r="J15" s="181"/>
    </row>
    <row r="16" spans="2:10" x14ac:dyDescent="0.25">
      <c r="B16" s="177" t="s">
        <v>368</v>
      </c>
      <c r="C16" s="174">
        <v>31530.94</v>
      </c>
      <c r="D16" s="177" t="s">
        <v>6</v>
      </c>
      <c r="E16" s="174">
        <v>0</v>
      </c>
      <c r="F16" s="174">
        <v>23380</v>
      </c>
      <c r="G16" s="174">
        <v>8150.94</v>
      </c>
      <c r="H16" s="177" t="s">
        <v>6</v>
      </c>
      <c r="I16" s="181"/>
      <c r="J16" s="181"/>
    </row>
    <row r="17" spans="2:10" x14ac:dyDescent="0.25">
      <c r="B17" s="177" t="s">
        <v>369</v>
      </c>
      <c r="C17" s="174">
        <v>33114.300000000003</v>
      </c>
      <c r="D17" s="177" t="s">
        <v>6</v>
      </c>
      <c r="E17" s="174">
        <v>203000</v>
      </c>
      <c r="F17" s="174">
        <v>162666.6</v>
      </c>
      <c r="G17" s="174">
        <v>73447.7</v>
      </c>
      <c r="H17" s="177" t="s">
        <v>6</v>
      </c>
      <c r="I17" s="181"/>
      <c r="J17" s="181"/>
    </row>
    <row r="18" spans="2:10" x14ac:dyDescent="0.25">
      <c r="B18" s="177" t="s">
        <v>370</v>
      </c>
      <c r="C18" s="174">
        <v>384237.86</v>
      </c>
      <c r="D18" s="177" t="s">
        <v>6</v>
      </c>
      <c r="E18" s="174">
        <v>0</v>
      </c>
      <c r="F18" s="174">
        <v>200081.2</v>
      </c>
      <c r="G18" s="174">
        <v>184156.66</v>
      </c>
      <c r="H18" s="177" t="s">
        <v>6</v>
      </c>
      <c r="I18" s="181"/>
      <c r="J18" s="181"/>
    </row>
    <row r="19" spans="2:10" x14ac:dyDescent="0.25">
      <c r="B19" s="175" t="s">
        <v>172</v>
      </c>
      <c r="C19" s="176">
        <v>6936901.1100000003</v>
      </c>
      <c r="D19" s="175" t="s">
        <v>6</v>
      </c>
      <c r="E19" s="176">
        <v>0</v>
      </c>
      <c r="F19" s="176">
        <v>0</v>
      </c>
      <c r="G19" s="176">
        <v>6936901.1100000003</v>
      </c>
      <c r="H19" s="175" t="s">
        <v>6</v>
      </c>
      <c r="I19" s="181"/>
      <c r="J19" s="181"/>
    </row>
    <row r="20" spans="2:10" x14ac:dyDescent="0.25">
      <c r="B20" s="177" t="s">
        <v>371</v>
      </c>
      <c r="C20" s="174">
        <v>4163995.26</v>
      </c>
      <c r="D20" s="177" t="s">
        <v>6</v>
      </c>
      <c r="E20" s="174">
        <v>0</v>
      </c>
      <c r="F20" s="174">
        <v>0</v>
      </c>
      <c r="G20" s="174">
        <v>4163995.26</v>
      </c>
      <c r="H20" s="177" t="s">
        <v>6</v>
      </c>
      <c r="I20" s="181"/>
      <c r="J20" s="181"/>
    </row>
    <row r="21" spans="2:10" x14ac:dyDescent="0.25">
      <c r="B21" s="177" t="s">
        <v>372</v>
      </c>
      <c r="C21" s="174">
        <v>2772905.85</v>
      </c>
      <c r="D21" s="177" t="s">
        <v>6</v>
      </c>
      <c r="E21" s="174">
        <v>0</v>
      </c>
      <c r="F21" s="174">
        <v>0</v>
      </c>
      <c r="G21" s="174">
        <v>2772905.85</v>
      </c>
      <c r="H21" s="177" t="s">
        <v>6</v>
      </c>
      <c r="I21" s="181"/>
      <c r="J21" s="181"/>
    </row>
    <row r="22" spans="2:10" x14ac:dyDescent="0.25">
      <c r="B22" s="175" t="s">
        <v>173</v>
      </c>
      <c r="C22" s="176">
        <v>2275848.19</v>
      </c>
      <c r="D22" s="175" t="s">
        <v>6</v>
      </c>
      <c r="E22" s="176">
        <v>96457.09</v>
      </c>
      <c r="F22" s="176">
        <v>101033.99</v>
      </c>
      <c r="G22" s="176">
        <v>2271271.29</v>
      </c>
      <c r="H22" s="175" t="s">
        <v>6</v>
      </c>
      <c r="I22" s="181"/>
      <c r="J22" s="181"/>
    </row>
    <row r="23" spans="2:10" x14ac:dyDescent="0.25">
      <c r="B23" s="177" t="s">
        <v>374</v>
      </c>
      <c r="C23" s="174">
        <v>32226.59</v>
      </c>
      <c r="D23" s="177" t="s">
        <v>6</v>
      </c>
      <c r="E23" s="174">
        <v>0</v>
      </c>
      <c r="F23" s="174">
        <v>2675</v>
      </c>
      <c r="G23" s="174">
        <v>29551.59</v>
      </c>
      <c r="H23" s="177" t="s">
        <v>6</v>
      </c>
      <c r="I23" s="181"/>
      <c r="J23" s="181"/>
    </row>
    <row r="24" spans="2:10" x14ac:dyDescent="0.25">
      <c r="B24" s="177" t="s">
        <v>375</v>
      </c>
      <c r="C24" s="174">
        <v>78572.39</v>
      </c>
      <c r="D24" s="177" t="s">
        <v>6</v>
      </c>
      <c r="E24" s="174">
        <v>0</v>
      </c>
      <c r="F24" s="174">
        <v>0</v>
      </c>
      <c r="G24" s="174">
        <v>78572.39</v>
      </c>
      <c r="H24" s="177" t="s">
        <v>6</v>
      </c>
      <c r="I24" s="181"/>
      <c r="J24" s="181"/>
    </row>
    <row r="25" spans="2:10" x14ac:dyDescent="0.25">
      <c r="B25" s="177" t="s">
        <v>376</v>
      </c>
      <c r="C25" s="174">
        <v>0</v>
      </c>
      <c r="D25" s="177" t="s">
        <v>6</v>
      </c>
      <c r="E25" s="174">
        <v>5350</v>
      </c>
      <c r="F25" s="174">
        <v>0</v>
      </c>
      <c r="G25" s="174">
        <v>5350</v>
      </c>
      <c r="H25" s="177" t="s">
        <v>6</v>
      </c>
      <c r="I25" s="181"/>
      <c r="J25" s="181"/>
    </row>
    <row r="26" spans="2:10" x14ac:dyDescent="0.25">
      <c r="B26" s="177" t="s">
        <v>377</v>
      </c>
      <c r="C26" s="174">
        <v>9815.83</v>
      </c>
      <c r="D26" s="177" t="s">
        <v>6</v>
      </c>
      <c r="E26" s="174">
        <v>0</v>
      </c>
      <c r="F26" s="174">
        <v>0</v>
      </c>
      <c r="G26" s="174">
        <v>9815.83</v>
      </c>
      <c r="H26" s="177" t="s">
        <v>6</v>
      </c>
      <c r="I26" s="181"/>
      <c r="J26" s="181"/>
    </row>
    <row r="27" spans="2:10" x14ac:dyDescent="0.25">
      <c r="B27" s="177" t="s">
        <v>378</v>
      </c>
      <c r="C27" s="174">
        <v>16049.92</v>
      </c>
      <c r="D27" s="177" t="s">
        <v>6</v>
      </c>
      <c r="E27" s="174">
        <v>0</v>
      </c>
      <c r="F27" s="174">
        <v>0</v>
      </c>
      <c r="G27" s="174">
        <v>16049.92</v>
      </c>
      <c r="H27" s="177" t="s">
        <v>6</v>
      </c>
      <c r="I27" s="181"/>
      <c r="J27" s="181"/>
    </row>
    <row r="28" spans="2:10" x14ac:dyDescent="0.25">
      <c r="B28" s="177" t="s">
        <v>380</v>
      </c>
      <c r="C28" s="174">
        <v>19081.55</v>
      </c>
      <c r="D28" s="177" t="s">
        <v>6</v>
      </c>
      <c r="E28" s="174">
        <v>0</v>
      </c>
      <c r="F28" s="174">
        <v>1783.34</v>
      </c>
      <c r="G28" s="174">
        <v>17298.21</v>
      </c>
      <c r="H28" s="177" t="s">
        <v>6</v>
      </c>
      <c r="I28" s="181"/>
      <c r="J28" s="181"/>
    </row>
    <row r="29" spans="2:10" x14ac:dyDescent="0.25">
      <c r="B29" s="177" t="s">
        <v>381</v>
      </c>
      <c r="C29" s="174">
        <v>3686.66</v>
      </c>
      <c r="D29" s="177" t="s">
        <v>6</v>
      </c>
      <c r="E29" s="174">
        <v>0</v>
      </c>
      <c r="F29" s="174">
        <v>0</v>
      </c>
      <c r="G29" s="174">
        <v>3686.66</v>
      </c>
      <c r="H29" s="177" t="s">
        <v>6</v>
      </c>
      <c r="I29" s="181"/>
      <c r="J29" s="181"/>
    </row>
    <row r="30" spans="2:10" x14ac:dyDescent="0.25">
      <c r="B30" s="177" t="s">
        <v>382</v>
      </c>
      <c r="C30" s="174">
        <v>42800</v>
      </c>
      <c r="D30" s="177" t="s">
        <v>6</v>
      </c>
      <c r="E30" s="174">
        <v>0</v>
      </c>
      <c r="F30" s="174">
        <v>0</v>
      </c>
      <c r="G30" s="174">
        <v>42800</v>
      </c>
      <c r="H30" s="177" t="s">
        <v>6</v>
      </c>
      <c r="I30" s="181"/>
      <c r="J30" s="181"/>
    </row>
    <row r="31" spans="2:10" x14ac:dyDescent="0.25">
      <c r="B31" s="177" t="s">
        <v>383</v>
      </c>
      <c r="C31" s="174">
        <v>33369.56</v>
      </c>
      <c r="D31" s="177" t="s">
        <v>6</v>
      </c>
      <c r="E31" s="174">
        <v>0</v>
      </c>
      <c r="F31" s="174">
        <v>3566.66</v>
      </c>
      <c r="G31" s="174">
        <v>29802.9</v>
      </c>
      <c r="H31" s="177" t="s">
        <v>6</v>
      </c>
      <c r="I31" s="181"/>
      <c r="J31" s="181"/>
    </row>
    <row r="32" spans="2:10" x14ac:dyDescent="0.25">
      <c r="B32" s="177" t="s">
        <v>384</v>
      </c>
      <c r="C32" s="174">
        <v>25929.86</v>
      </c>
      <c r="D32" s="177" t="s">
        <v>6</v>
      </c>
      <c r="E32" s="174">
        <v>7490</v>
      </c>
      <c r="F32" s="174">
        <v>1591.26</v>
      </c>
      <c r="G32" s="174">
        <v>31828.6</v>
      </c>
      <c r="H32" s="177" t="s">
        <v>6</v>
      </c>
      <c r="I32" s="181"/>
      <c r="J32" s="181"/>
    </row>
    <row r="33" spans="2:10" x14ac:dyDescent="0.25">
      <c r="B33" s="177" t="s">
        <v>385</v>
      </c>
      <c r="C33" s="174">
        <v>2676.43</v>
      </c>
      <c r="D33" s="177" t="s">
        <v>6</v>
      </c>
      <c r="E33" s="174">
        <v>0</v>
      </c>
      <c r="F33" s="174">
        <v>0</v>
      </c>
      <c r="G33" s="174">
        <v>2676.43</v>
      </c>
      <c r="H33" s="177" t="s">
        <v>6</v>
      </c>
      <c r="I33" s="181"/>
      <c r="J33" s="181"/>
    </row>
    <row r="34" spans="2:10" x14ac:dyDescent="0.25">
      <c r="B34" s="177" t="s">
        <v>386</v>
      </c>
      <c r="C34" s="174">
        <v>23333.16</v>
      </c>
      <c r="D34" s="177" t="s">
        <v>6</v>
      </c>
      <c r="E34" s="174">
        <v>0</v>
      </c>
      <c r="F34" s="174">
        <v>0</v>
      </c>
      <c r="G34" s="174">
        <v>23333.16</v>
      </c>
      <c r="H34" s="177" t="s">
        <v>6</v>
      </c>
      <c r="I34" s="181"/>
      <c r="J34" s="181"/>
    </row>
    <row r="35" spans="2:10" x14ac:dyDescent="0.25">
      <c r="B35" s="177" t="s">
        <v>387</v>
      </c>
      <c r="C35" s="174">
        <v>46844</v>
      </c>
      <c r="D35" s="177" t="s">
        <v>6</v>
      </c>
      <c r="E35" s="174">
        <v>0</v>
      </c>
      <c r="F35" s="174">
        <v>0</v>
      </c>
      <c r="G35" s="174">
        <v>46844</v>
      </c>
      <c r="H35" s="177" t="s">
        <v>6</v>
      </c>
      <c r="I35" s="181"/>
      <c r="J35" s="181"/>
    </row>
    <row r="36" spans="2:10" x14ac:dyDescent="0.25">
      <c r="B36" s="177" t="s">
        <v>388</v>
      </c>
      <c r="C36" s="174">
        <v>17579.93</v>
      </c>
      <c r="D36" s="177" t="s">
        <v>6</v>
      </c>
      <c r="E36" s="174">
        <v>0</v>
      </c>
      <c r="F36" s="174">
        <v>0</v>
      </c>
      <c r="G36" s="174">
        <v>17579.93</v>
      </c>
      <c r="H36" s="177" t="s">
        <v>6</v>
      </c>
      <c r="I36" s="181"/>
      <c r="J36" s="181"/>
    </row>
    <row r="37" spans="2:10" x14ac:dyDescent="0.25">
      <c r="B37" s="177" t="s">
        <v>389</v>
      </c>
      <c r="C37" s="179">
        <v>-812.66</v>
      </c>
      <c r="D37" s="177" t="s">
        <v>6</v>
      </c>
      <c r="E37" s="174">
        <v>0</v>
      </c>
      <c r="F37" s="174">
        <v>2675</v>
      </c>
      <c r="G37" s="179">
        <v>-3487.66</v>
      </c>
      <c r="H37" s="177" t="s">
        <v>6</v>
      </c>
      <c r="I37" s="181"/>
      <c r="J37" s="181"/>
    </row>
    <row r="38" spans="2:10" x14ac:dyDescent="0.25">
      <c r="B38" s="177" t="s">
        <v>390</v>
      </c>
      <c r="C38" s="174">
        <v>9362.51</v>
      </c>
      <c r="D38" s="177" t="s">
        <v>6</v>
      </c>
      <c r="E38" s="174">
        <v>0</v>
      </c>
      <c r="F38" s="174">
        <v>891.66</v>
      </c>
      <c r="G38" s="174">
        <v>8470.85</v>
      </c>
      <c r="H38" s="177" t="s">
        <v>6</v>
      </c>
      <c r="I38" s="181"/>
      <c r="J38" s="181"/>
    </row>
    <row r="39" spans="2:10" x14ac:dyDescent="0.25">
      <c r="B39" s="177" t="s">
        <v>391</v>
      </c>
      <c r="C39" s="174">
        <v>2922.98</v>
      </c>
      <c r="D39" s="177" t="s">
        <v>6</v>
      </c>
      <c r="E39" s="174">
        <v>0</v>
      </c>
      <c r="F39" s="174">
        <v>891.66</v>
      </c>
      <c r="G39" s="174">
        <v>2031.32</v>
      </c>
      <c r="H39" s="177" t="s">
        <v>6</v>
      </c>
      <c r="I39" s="181"/>
      <c r="J39" s="181"/>
    </row>
    <row r="40" spans="2:10" x14ac:dyDescent="0.25">
      <c r="B40" s="177" t="s">
        <v>392</v>
      </c>
      <c r="C40" s="174">
        <v>7386.38</v>
      </c>
      <c r="D40" s="177" t="s">
        <v>6</v>
      </c>
      <c r="E40" s="174">
        <v>0</v>
      </c>
      <c r="F40" s="174">
        <v>490.42</v>
      </c>
      <c r="G40" s="174">
        <v>6895.96</v>
      </c>
      <c r="H40" s="177" t="s">
        <v>6</v>
      </c>
      <c r="I40" s="181"/>
      <c r="J40" s="181"/>
    </row>
    <row r="41" spans="2:10" x14ac:dyDescent="0.25">
      <c r="B41" s="177" t="s">
        <v>393</v>
      </c>
      <c r="C41" s="174">
        <v>5353.66</v>
      </c>
      <c r="D41" s="177" t="s">
        <v>6</v>
      </c>
      <c r="E41" s="174">
        <v>0</v>
      </c>
      <c r="F41" s="174">
        <v>0</v>
      </c>
      <c r="G41" s="174">
        <v>5353.66</v>
      </c>
      <c r="H41" s="177" t="s">
        <v>6</v>
      </c>
      <c r="I41" s="181"/>
      <c r="J41" s="181"/>
    </row>
    <row r="42" spans="2:10" x14ac:dyDescent="0.25">
      <c r="B42" s="177" t="s">
        <v>394</v>
      </c>
      <c r="C42" s="174">
        <v>29703.16</v>
      </c>
      <c r="D42" s="177" t="s">
        <v>6</v>
      </c>
      <c r="E42" s="174">
        <v>0</v>
      </c>
      <c r="F42" s="174">
        <v>2318.34</v>
      </c>
      <c r="G42" s="174">
        <v>27384.82</v>
      </c>
      <c r="H42" s="177" t="s">
        <v>6</v>
      </c>
      <c r="I42" s="181"/>
      <c r="J42" s="181"/>
    </row>
    <row r="43" spans="2:10" x14ac:dyDescent="0.25">
      <c r="B43" s="177" t="s">
        <v>395</v>
      </c>
      <c r="C43" s="174">
        <v>10844.19</v>
      </c>
      <c r="D43" s="177" t="s">
        <v>6</v>
      </c>
      <c r="E43" s="174">
        <v>0</v>
      </c>
      <c r="F43" s="174">
        <v>936.26</v>
      </c>
      <c r="G43" s="174">
        <v>9907.93</v>
      </c>
      <c r="H43" s="177" t="s">
        <v>6</v>
      </c>
      <c r="I43" s="181"/>
      <c r="J43" s="181"/>
    </row>
    <row r="44" spans="2:10" x14ac:dyDescent="0.25">
      <c r="B44" s="177" t="s">
        <v>396</v>
      </c>
      <c r="C44" s="174">
        <v>16546.86</v>
      </c>
      <c r="D44" s="177" t="s">
        <v>6</v>
      </c>
      <c r="E44" s="174">
        <v>0</v>
      </c>
      <c r="F44" s="174">
        <v>0</v>
      </c>
      <c r="G44" s="174">
        <v>16546.86</v>
      </c>
      <c r="H44" s="177" t="s">
        <v>6</v>
      </c>
      <c r="I44" s="181"/>
      <c r="J44" s="181"/>
    </row>
    <row r="45" spans="2:10" x14ac:dyDescent="0.25">
      <c r="B45" s="177" t="s">
        <v>397</v>
      </c>
      <c r="C45" s="174">
        <v>21399.96</v>
      </c>
      <c r="D45" s="177" t="s">
        <v>6</v>
      </c>
      <c r="E45" s="174">
        <v>0</v>
      </c>
      <c r="F45" s="174">
        <v>0</v>
      </c>
      <c r="G45" s="174">
        <v>21399.96</v>
      </c>
      <c r="H45" s="177" t="s">
        <v>6</v>
      </c>
      <c r="I45" s="181"/>
      <c r="J45" s="181"/>
    </row>
    <row r="46" spans="2:10" x14ac:dyDescent="0.25">
      <c r="B46" s="177" t="s">
        <v>398</v>
      </c>
      <c r="C46" s="174">
        <v>45646.52</v>
      </c>
      <c r="D46" s="177" t="s">
        <v>6</v>
      </c>
      <c r="E46" s="174">
        <v>0</v>
      </c>
      <c r="F46" s="174">
        <v>0</v>
      </c>
      <c r="G46" s="174">
        <v>45646.52</v>
      </c>
      <c r="H46" s="177" t="s">
        <v>6</v>
      </c>
      <c r="I46" s="181"/>
      <c r="J46" s="181"/>
    </row>
    <row r="47" spans="2:10" x14ac:dyDescent="0.25">
      <c r="B47" s="177" t="s">
        <v>399</v>
      </c>
      <c r="C47" s="174">
        <v>5820</v>
      </c>
      <c r="D47" s="177" t="s">
        <v>6</v>
      </c>
      <c r="E47" s="174">
        <v>0</v>
      </c>
      <c r="F47" s="174">
        <v>0</v>
      </c>
      <c r="G47" s="174">
        <v>5820</v>
      </c>
      <c r="H47" s="177" t="s">
        <v>6</v>
      </c>
      <c r="I47" s="181"/>
      <c r="J47" s="181"/>
    </row>
    <row r="48" spans="2:10" x14ac:dyDescent="0.25">
      <c r="B48" s="177" t="s">
        <v>400</v>
      </c>
      <c r="C48" s="174">
        <v>8916.66</v>
      </c>
      <c r="D48" s="177" t="s">
        <v>6</v>
      </c>
      <c r="E48" s="174">
        <v>0</v>
      </c>
      <c r="F48" s="174">
        <v>0</v>
      </c>
      <c r="G48" s="174">
        <v>8916.66</v>
      </c>
      <c r="H48" s="177" t="s">
        <v>6</v>
      </c>
      <c r="I48" s="181"/>
      <c r="J48" s="181"/>
    </row>
    <row r="49" spans="2:10" x14ac:dyDescent="0.25">
      <c r="B49" s="177" t="s">
        <v>401</v>
      </c>
      <c r="C49" s="174">
        <v>5059.8900000000003</v>
      </c>
      <c r="D49" s="177" t="s">
        <v>6</v>
      </c>
      <c r="E49" s="174">
        <v>0</v>
      </c>
      <c r="F49" s="174">
        <v>0</v>
      </c>
      <c r="G49" s="174">
        <v>5059.8900000000003</v>
      </c>
      <c r="H49" s="177" t="s">
        <v>6</v>
      </c>
      <c r="I49" s="181"/>
      <c r="J49" s="181"/>
    </row>
    <row r="50" spans="2:10" x14ac:dyDescent="0.25">
      <c r="B50" s="177" t="s">
        <v>402</v>
      </c>
      <c r="C50" s="174">
        <v>19970.7</v>
      </c>
      <c r="D50" s="177" t="s">
        <v>6</v>
      </c>
      <c r="E50" s="174">
        <v>0</v>
      </c>
      <c r="F50" s="174">
        <v>1666.66</v>
      </c>
      <c r="G50" s="174">
        <v>18304.04</v>
      </c>
      <c r="H50" s="177" t="s">
        <v>6</v>
      </c>
      <c r="I50" s="181"/>
      <c r="J50" s="181"/>
    </row>
    <row r="51" spans="2:10" x14ac:dyDescent="0.25">
      <c r="B51" s="177" t="s">
        <v>403</v>
      </c>
      <c r="C51" s="174">
        <v>9362.51</v>
      </c>
      <c r="D51" s="177" t="s">
        <v>6</v>
      </c>
      <c r="E51" s="174">
        <v>0</v>
      </c>
      <c r="F51" s="174">
        <v>891.66</v>
      </c>
      <c r="G51" s="174">
        <v>8470.85</v>
      </c>
      <c r="H51" s="177" t="s">
        <v>6</v>
      </c>
      <c r="I51" s="181"/>
      <c r="J51" s="181"/>
    </row>
    <row r="52" spans="2:10" x14ac:dyDescent="0.25">
      <c r="B52" s="177" t="s">
        <v>404</v>
      </c>
      <c r="C52" s="174">
        <v>11507.89</v>
      </c>
      <c r="D52" s="177" t="s">
        <v>6</v>
      </c>
      <c r="E52" s="174">
        <v>0</v>
      </c>
      <c r="F52" s="174">
        <v>891.66</v>
      </c>
      <c r="G52" s="174">
        <v>10616.23</v>
      </c>
      <c r="H52" s="177" t="s">
        <v>6</v>
      </c>
      <c r="I52" s="181"/>
      <c r="J52" s="181"/>
    </row>
    <row r="53" spans="2:10" x14ac:dyDescent="0.25">
      <c r="B53" s="177" t="s">
        <v>405</v>
      </c>
      <c r="C53" s="174">
        <v>10100</v>
      </c>
      <c r="D53" s="177" t="s">
        <v>6</v>
      </c>
      <c r="E53" s="174">
        <v>0</v>
      </c>
      <c r="F53" s="174">
        <v>0</v>
      </c>
      <c r="G53" s="174">
        <v>10100</v>
      </c>
      <c r="H53" s="177" t="s">
        <v>6</v>
      </c>
      <c r="I53" s="181"/>
      <c r="J53" s="181"/>
    </row>
    <row r="54" spans="2:10" x14ac:dyDescent="0.25">
      <c r="B54" s="177" t="s">
        <v>406</v>
      </c>
      <c r="C54" s="174">
        <v>5885</v>
      </c>
      <c r="D54" s="177" t="s">
        <v>6</v>
      </c>
      <c r="E54" s="174">
        <v>2675</v>
      </c>
      <c r="F54" s="174">
        <v>535</v>
      </c>
      <c r="G54" s="174">
        <v>8025</v>
      </c>
      <c r="H54" s="177" t="s">
        <v>6</v>
      </c>
      <c r="I54" s="181"/>
      <c r="J54" s="181"/>
    </row>
    <row r="55" spans="2:10" x14ac:dyDescent="0.25">
      <c r="B55" s="177" t="s">
        <v>407</v>
      </c>
      <c r="C55" s="174">
        <v>5082.5</v>
      </c>
      <c r="D55" s="177" t="s">
        <v>6</v>
      </c>
      <c r="E55" s="174">
        <v>0</v>
      </c>
      <c r="F55" s="174">
        <v>535</v>
      </c>
      <c r="G55" s="174">
        <v>4547.5</v>
      </c>
      <c r="H55" s="177" t="s">
        <v>6</v>
      </c>
      <c r="I55" s="181"/>
      <c r="J55" s="181"/>
    </row>
    <row r="56" spans="2:10" x14ac:dyDescent="0.25">
      <c r="B56" s="177" t="s">
        <v>408</v>
      </c>
      <c r="C56" s="174">
        <v>11021.63</v>
      </c>
      <c r="D56" s="177" t="s">
        <v>6</v>
      </c>
      <c r="E56" s="174">
        <v>0</v>
      </c>
      <c r="F56" s="174">
        <v>1114.58</v>
      </c>
      <c r="G56" s="174">
        <v>9907.0499999999993</v>
      </c>
      <c r="H56" s="177" t="s">
        <v>6</v>
      </c>
      <c r="I56" s="181"/>
      <c r="J56" s="181"/>
    </row>
    <row r="57" spans="2:10" x14ac:dyDescent="0.25">
      <c r="B57" s="177" t="s">
        <v>409</v>
      </c>
      <c r="C57" s="174">
        <v>4280</v>
      </c>
      <c r="D57" s="177" t="s">
        <v>6</v>
      </c>
      <c r="E57" s="174">
        <v>0</v>
      </c>
      <c r="F57" s="174">
        <v>0</v>
      </c>
      <c r="G57" s="174">
        <v>4280</v>
      </c>
      <c r="H57" s="177" t="s">
        <v>6</v>
      </c>
      <c r="I57" s="181"/>
      <c r="J57" s="181"/>
    </row>
    <row r="58" spans="2:10" x14ac:dyDescent="0.25">
      <c r="B58" s="177" t="s">
        <v>410</v>
      </c>
      <c r="C58" s="174">
        <v>39233.339999999997</v>
      </c>
      <c r="D58" s="177" t="s">
        <v>6</v>
      </c>
      <c r="E58" s="174">
        <v>0</v>
      </c>
      <c r="F58" s="174">
        <v>0</v>
      </c>
      <c r="G58" s="174">
        <v>39233.339999999997</v>
      </c>
      <c r="H58" s="177" t="s">
        <v>6</v>
      </c>
      <c r="I58" s="181"/>
      <c r="J58" s="181"/>
    </row>
    <row r="59" spans="2:10" x14ac:dyDescent="0.25">
      <c r="B59" s="177" t="s">
        <v>411</v>
      </c>
      <c r="C59" s="174">
        <v>16464</v>
      </c>
      <c r="D59" s="177" t="s">
        <v>6</v>
      </c>
      <c r="E59" s="174">
        <v>0</v>
      </c>
      <c r="F59" s="174">
        <v>0</v>
      </c>
      <c r="G59" s="174">
        <v>16464</v>
      </c>
      <c r="H59" s="177" t="s">
        <v>6</v>
      </c>
      <c r="I59" s="181"/>
      <c r="J59" s="181"/>
    </row>
    <row r="60" spans="2:10" x14ac:dyDescent="0.25">
      <c r="B60" s="177" t="s">
        <v>412</v>
      </c>
      <c r="C60" s="174">
        <v>12779.59</v>
      </c>
      <c r="D60" s="177" t="s">
        <v>6</v>
      </c>
      <c r="E60" s="174">
        <v>0</v>
      </c>
      <c r="F60" s="174">
        <v>0</v>
      </c>
      <c r="G60" s="174">
        <v>12779.59</v>
      </c>
      <c r="H60" s="177" t="s">
        <v>6</v>
      </c>
      <c r="I60" s="181"/>
      <c r="J60" s="181"/>
    </row>
    <row r="61" spans="2:10" x14ac:dyDescent="0.25">
      <c r="B61" s="177" t="s">
        <v>413</v>
      </c>
      <c r="C61" s="179">
        <v>-891.75</v>
      </c>
      <c r="D61" s="177" t="s">
        <v>6</v>
      </c>
      <c r="E61" s="174">
        <v>0</v>
      </c>
      <c r="F61" s="174">
        <v>0</v>
      </c>
      <c r="G61" s="179">
        <v>-891.75</v>
      </c>
      <c r="H61" s="177" t="s">
        <v>6</v>
      </c>
      <c r="I61" s="181"/>
      <c r="J61" s="181"/>
    </row>
    <row r="62" spans="2:10" x14ac:dyDescent="0.25">
      <c r="B62" s="177" t="s">
        <v>414</v>
      </c>
      <c r="C62" s="179">
        <v>-668.75</v>
      </c>
      <c r="D62" s="177" t="s">
        <v>6</v>
      </c>
      <c r="E62" s="174">
        <v>0</v>
      </c>
      <c r="F62" s="174">
        <v>0</v>
      </c>
      <c r="G62" s="179">
        <v>-668.75</v>
      </c>
      <c r="H62" s="177" t="s">
        <v>6</v>
      </c>
      <c r="I62" s="181"/>
      <c r="J62" s="181"/>
    </row>
    <row r="63" spans="2:10" x14ac:dyDescent="0.25">
      <c r="B63" s="177" t="s">
        <v>415</v>
      </c>
      <c r="C63" s="174">
        <v>0</v>
      </c>
      <c r="D63" s="177" t="s">
        <v>6</v>
      </c>
      <c r="E63" s="174">
        <v>12840</v>
      </c>
      <c r="F63" s="174">
        <v>535</v>
      </c>
      <c r="G63" s="174">
        <v>12305</v>
      </c>
      <c r="H63" s="177" t="s">
        <v>6</v>
      </c>
      <c r="I63" s="181"/>
      <c r="J63" s="181"/>
    </row>
    <row r="64" spans="2:10" x14ac:dyDescent="0.25">
      <c r="B64" s="177" t="s">
        <v>417</v>
      </c>
      <c r="C64" s="174">
        <v>39279.919999999998</v>
      </c>
      <c r="D64" s="177" t="s">
        <v>6</v>
      </c>
      <c r="E64" s="174">
        <v>0</v>
      </c>
      <c r="F64" s="174">
        <v>0</v>
      </c>
      <c r="G64" s="174">
        <v>39279.919999999998</v>
      </c>
      <c r="H64" s="177" t="s">
        <v>6</v>
      </c>
      <c r="I64" s="181"/>
      <c r="J64" s="181"/>
    </row>
    <row r="65" spans="2:10" x14ac:dyDescent="0.25">
      <c r="B65" s="177" t="s">
        <v>418</v>
      </c>
      <c r="C65" s="174">
        <v>17833.3</v>
      </c>
      <c r="D65" s="177" t="s">
        <v>6</v>
      </c>
      <c r="E65" s="174">
        <v>0</v>
      </c>
      <c r="F65" s="174">
        <v>3566.66</v>
      </c>
      <c r="G65" s="174">
        <v>14266.64</v>
      </c>
      <c r="H65" s="177" t="s">
        <v>6</v>
      </c>
      <c r="I65" s="181"/>
      <c r="J65" s="181"/>
    </row>
    <row r="66" spans="2:10" x14ac:dyDescent="0.25">
      <c r="B66" s="177" t="s">
        <v>419</v>
      </c>
      <c r="C66" s="174">
        <v>17919.919999999998</v>
      </c>
      <c r="D66" s="177" t="s">
        <v>6</v>
      </c>
      <c r="E66" s="174">
        <v>0</v>
      </c>
      <c r="F66" s="174">
        <v>0</v>
      </c>
      <c r="G66" s="174">
        <v>17919.919999999998</v>
      </c>
      <c r="H66" s="177" t="s">
        <v>6</v>
      </c>
      <c r="I66" s="181"/>
      <c r="J66" s="181"/>
    </row>
    <row r="67" spans="2:10" x14ac:dyDescent="0.25">
      <c r="B67" s="177" t="s">
        <v>421</v>
      </c>
      <c r="C67" s="174">
        <v>3437.34</v>
      </c>
      <c r="D67" s="177" t="s">
        <v>6</v>
      </c>
      <c r="E67" s="174">
        <v>0</v>
      </c>
      <c r="F67" s="174">
        <v>0</v>
      </c>
      <c r="G67" s="174">
        <v>3437.34</v>
      </c>
      <c r="H67" s="177" t="s">
        <v>6</v>
      </c>
      <c r="I67" s="181"/>
      <c r="J67" s="181"/>
    </row>
    <row r="68" spans="2:10" x14ac:dyDescent="0.25">
      <c r="B68" s="177" t="s">
        <v>422</v>
      </c>
      <c r="C68" s="174">
        <v>7839.92</v>
      </c>
      <c r="D68" s="177" t="s">
        <v>6</v>
      </c>
      <c r="E68" s="174">
        <v>0</v>
      </c>
      <c r="F68" s="174">
        <v>0</v>
      </c>
      <c r="G68" s="174">
        <v>7839.92</v>
      </c>
      <c r="H68" s="177" t="s">
        <v>6</v>
      </c>
      <c r="I68" s="181"/>
      <c r="J68" s="181"/>
    </row>
    <row r="69" spans="2:10" x14ac:dyDescent="0.25">
      <c r="B69" s="177" t="s">
        <v>424</v>
      </c>
      <c r="C69" s="174">
        <v>7887.5</v>
      </c>
      <c r="D69" s="177" t="s">
        <v>6</v>
      </c>
      <c r="E69" s="174">
        <v>0</v>
      </c>
      <c r="F69" s="174">
        <v>2675</v>
      </c>
      <c r="G69" s="174">
        <v>5212.5</v>
      </c>
      <c r="H69" s="177" t="s">
        <v>6</v>
      </c>
      <c r="I69" s="181"/>
      <c r="J69" s="181"/>
    </row>
    <row r="70" spans="2:10" x14ac:dyDescent="0.25">
      <c r="B70" s="177" t="s">
        <v>425</v>
      </c>
      <c r="C70" s="174">
        <v>11200</v>
      </c>
      <c r="D70" s="177" t="s">
        <v>6</v>
      </c>
      <c r="E70" s="174">
        <v>0</v>
      </c>
      <c r="F70" s="174">
        <v>0</v>
      </c>
      <c r="G70" s="174">
        <v>11200</v>
      </c>
      <c r="H70" s="177" t="s">
        <v>6</v>
      </c>
      <c r="I70" s="181"/>
      <c r="J70" s="181"/>
    </row>
    <row r="71" spans="2:10" x14ac:dyDescent="0.25">
      <c r="B71" s="177" t="s">
        <v>426</v>
      </c>
      <c r="C71" s="174">
        <v>2230.67</v>
      </c>
      <c r="D71" s="177" t="s">
        <v>6</v>
      </c>
      <c r="E71" s="174">
        <v>0</v>
      </c>
      <c r="F71" s="174">
        <v>0</v>
      </c>
      <c r="G71" s="174">
        <v>2230.67</v>
      </c>
      <c r="H71" s="177" t="s">
        <v>6</v>
      </c>
      <c r="I71" s="181"/>
      <c r="J71" s="181"/>
    </row>
    <row r="72" spans="2:10" x14ac:dyDescent="0.25">
      <c r="B72" s="177" t="s">
        <v>427</v>
      </c>
      <c r="C72" s="174">
        <v>6420</v>
      </c>
      <c r="D72" s="177" t="s">
        <v>6</v>
      </c>
      <c r="E72" s="174">
        <v>0</v>
      </c>
      <c r="F72" s="174">
        <v>0</v>
      </c>
      <c r="G72" s="174">
        <v>6420</v>
      </c>
      <c r="H72" s="177" t="s">
        <v>6</v>
      </c>
      <c r="I72" s="181"/>
      <c r="J72" s="181"/>
    </row>
    <row r="73" spans="2:10" x14ac:dyDescent="0.25">
      <c r="B73" s="177" t="s">
        <v>428</v>
      </c>
      <c r="C73" s="174">
        <v>22470</v>
      </c>
      <c r="D73" s="177" t="s">
        <v>6</v>
      </c>
      <c r="E73" s="174">
        <v>0</v>
      </c>
      <c r="F73" s="174">
        <v>3210</v>
      </c>
      <c r="G73" s="174">
        <v>19260</v>
      </c>
      <c r="H73" s="177" t="s">
        <v>6</v>
      </c>
      <c r="I73" s="181"/>
      <c r="J73" s="181"/>
    </row>
    <row r="74" spans="2:10" x14ac:dyDescent="0.25">
      <c r="B74" s="177" t="s">
        <v>429</v>
      </c>
      <c r="C74" s="174">
        <v>0</v>
      </c>
      <c r="D74" s="177" t="s">
        <v>6</v>
      </c>
      <c r="E74" s="174">
        <v>12840</v>
      </c>
      <c r="F74" s="174">
        <v>535</v>
      </c>
      <c r="G74" s="174">
        <v>12305</v>
      </c>
      <c r="H74" s="177" t="s">
        <v>6</v>
      </c>
      <c r="I74" s="181"/>
      <c r="J74" s="181"/>
    </row>
    <row r="75" spans="2:10" x14ac:dyDescent="0.25">
      <c r="B75" s="177" t="s">
        <v>430</v>
      </c>
      <c r="C75" s="174">
        <v>28533.360000000001</v>
      </c>
      <c r="D75" s="177" t="s">
        <v>6</v>
      </c>
      <c r="E75" s="174">
        <v>0</v>
      </c>
      <c r="F75" s="174">
        <v>3566.66</v>
      </c>
      <c r="G75" s="174">
        <v>24966.7</v>
      </c>
      <c r="H75" s="177" t="s">
        <v>6</v>
      </c>
      <c r="I75" s="181"/>
      <c r="J75" s="181"/>
    </row>
    <row r="76" spans="2:10" x14ac:dyDescent="0.25">
      <c r="B76" s="177" t="s">
        <v>431</v>
      </c>
      <c r="C76" s="174">
        <v>27916.67</v>
      </c>
      <c r="D76" s="177" t="s">
        <v>6</v>
      </c>
      <c r="E76" s="174">
        <v>0</v>
      </c>
      <c r="F76" s="174">
        <v>0</v>
      </c>
      <c r="G76" s="174">
        <v>27916.67</v>
      </c>
      <c r="H76" s="177" t="s">
        <v>6</v>
      </c>
      <c r="I76" s="181"/>
      <c r="J76" s="181"/>
    </row>
    <row r="77" spans="2:10" x14ac:dyDescent="0.25">
      <c r="B77" s="177" t="s">
        <v>432</v>
      </c>
      <c r="C77" s="174">
        <v>24200</v>
      </c>
      <c r="D77" s="177" t="s">
        <v>6</v>
      </c>
      <c r="E77" s="174">
        <v>0</v>
      </c>
      <c r="F77" s="174">
        <v>0</v>
      </c>
      <c r="G77" s="174">
        <v>24200</v>
      </c>
      <c r="H77" s="177" t="s">
        <v>6</v>
      </c>
      <c r="I77" s="181"/>
      <c r="J77" s="181"/>
    </row>
    <row r="78" spans="2:10" x14ac:dyDescent="0.25">
      <c r="B78" s="177" t="s">
        <v>433</v>
      </c>
      <c r="C78" s="174">
        <v>18546.560000000001</v>
      </c>
      <c r="D78" s="177" t="s">
        <v>6</v>
      </c>
      <c r="E78" s="174">
        <v>0</v>
      </c>
      <c r="F78" s="174">
        <v>1783.34</v>
      </c>
      <c r="G78" s="174">
        <v>16763.22</v>
      </c>
      <c r="H78" s="177" t="s">
        <v>6</v>
      </c>
      <c r="I78" s="181"/>
      <c r="J78" s="181"/>
    </row>
    <row r="79" spans="2:10" x14ac:dyDescent="0.25">
      <c r="B79" s="177" t="s">
        <v>434</v>
      </c>
      <c r="C79" s="174">
        <v>11200</v>
      </c>
      <c r="D79" s="177" t="s">
        <v>6</v>
      </c>
      <c r="E79" s="174">
        <v>0</v>
      </c>
      <c r="F79" s="174">
        <v>0</v>
      </c>
      <c r="G79" s="174">
        <v>11200</v>
      </c>
      <c r="H79" s="177" t="s">
        <v>6</v>
      </c>
      <c r="I79" s="181"/>
      <c r="J79" s="181"/>
    </row>
    <row r="80" spans="2:10" x14ac:dyDescent="0.25">
      <c r="B80" s="177" t="s">
        <v>435</v>
      </c>
      <c r="C80" s="174">
        <v>2089.42</v>
      </c>
      <c r="D80" s="177" t="s">
        <v>6</v>
      </c>
      <c r="E80" s="174">
        <v>0</v>
      </c>
      <c r="F80" s="174">
        <v>0</v>
      </c>
      <c r="G80" s="174">
        <v>2089.42</v>
      </c>
      <c r="H80" s="177" t="s">
        <v>6</v>
      </c>
      <c r="I80" s="181"/>
      <c r="J80" s="181"/>
    </row>
    <row r="81" spans="2:10" x14ac:dyDescent="0.25">
      <c r="B81" s="177" t="s">
        <v>436</v>
      </c>
      <c r="C81" s="174">
        <v>28000</v>
      </c>
      <c r="D81" s="177" t="s">
        <v>6</v>
      </c>
      <c r="E81" s="174">
        <v>0</v>
      </c>
      <c r="F81" s="174">
        <v>0</v>
      </c>
      <c r="G81" s="174">
        <v>28000</v>
      </c>
      <c r="H81" s="177" t="s">
        <v>6</v>
      </c>
      <c r="I81" s="181"/>
      <c r="J81" s="181"/>
    </row>
    <row r="82" spans="2:10" x14ac:dyDescent="0.25">
      <c r="B82" s="177" t="s">
        <v>437</v>
      </c>
      <c r="C82" s="174">
        <v>32100</v>
      </c>
      <c r="D82" s="177" t="s">
        <v>6</v>
      </c>
      <c r="E82" s="174">
        <v>0</v>
      </c>
      <c r="F82" s="174">
        <v>0</v>
      </c>
      <c r="G82" s="174">
        <v>32100</v>
      </c>
      <c r="H82" s="177" t="s">
        <v>6</v>
      </c>
      <c r="I82" s="181"/>
      <c r="J82" s="181"/>
    </row>
    <row r="83" spans="2:10" x14ac:dyDescent="0.25">
      <c r="B83" s="177" t="s">
        <v>438</v>
      </c>
      <c r="C83" s="174">
        <v>50960</v>
      </c>
      <c r="D83" s="177" t="s">
        <v>6</v>
      </c>
      <c r="E83" s="174">
        <v>0</v>
      </c>
      <c r="F83" s="174">
        <v>0</v>
      </c>
      <c r="G83" s="174">
        <v>50960</v>
      </c>
      <c r="H83" s="177" t="s">
        <v>6</v>
      </c>
      <c r="I83" s="181"/>
      <c r="J83" s="181"/>
    </row>
    <row r="84" spans="2:10" x14ac:dyDescent="0.25">
      <c r="B84" s="177" t="s">
        <v>439</v>
      </c>
      <c r="C84" s="174">
        <v>7840</v>
      </c>
      <c r="D84" s="177" t="s">
        <v>6</v>
      </c>
      <c r="E84" s="174">
        <v>0</v>
      </c>
      <c r="F84" s="174">
        <v>0</v>
      </c>
      <c r="G84" s="174">
        <v>7840</v>
      </c>
      <c r="H84" s="177" t="s">
        <v>6</v>
      </c>
      <c r="I84" s="181"/>
      <c r="J84" s="181"/>
    </row>
    <row r="85" spans="2:10" x14ac:dyDescent="0.25">
      <c r="B85" s="177" t="s">
        <v>440</v>
      </c>
      <c r="C85" s="174">
        <v>22400</v>
      </c>
      <c r="D85" s="177" t="s">
        <v>6</v>
      </c>
      <c r="E85" s="174">
        <v>0</v>
      </c>
      <c r="F85" s="174">
        <v>0</v>
      </c>
      <c r="G85" s="174">
        <v>22400</v>
      </c>
      <c r="H85" s="177" t="s">
        <v>6</v>
      </c>
      <c r="I85" s="181"/>
      <c r="J85" s="181"/>
    </row>
    <row r="86" spans="2:10" x14ac:dyDescent="0.25">
      <c r="B86" s="177" t="s">
        <v>443</v>
      </c>
      <c r="C86" s="174">
        <v>33600</v>
      </c>
      <c r="D86" s="177" t="s">
        <v>6</v>
      </c>
      <c r="E86" s="174">
        <v>0</v>
      </c>
      <c r="F86" s="174">
        <v>0</v>
      </c>
      <c r="G86" s="174">
        <v>33600</v>
      </c>
      <c r="H86" s="177" t="s">
        <v>6</v>
      </c>
      <c r="I86" s="181"/>
      <c r="J86" s="181"/>
    </row>
    <row r="87" spans="2:10" x14ac:dyDescent="0.25">
      <c r="B87" s="177" t="s">
        <v>444</v>
      </c>
      <c r="C87" s="174">
        <v>4200.0200000000004</v>
      </c>
      <c r="D87" s="177" t="s">
        <v>6</v>
      </c>
      <c r="E87" s="174">
        <v>0</v>
      </c>
      <c r="F87" s="174">
        <v>0</v>
      </c>
      <c r="G87" s="174">
        <v>4200.0200000000004</v>
      </c>
      <c r="H87" s="177" t="s">
        <v>6</v>
      </c>
      <c r="I87" s="181"/>
      <c r="J87" s="181"/>
    </row>
    <row r="88" spans="2:10" x14ac:dyDescent="0.25">
      <c r="B88" s="177" t="s">
        <v>445</v>
      </c>
      <c r="C88" s="174">
        <v>1439.13</v>
      </c>
      <c r="D88" s="177" t="s">
        <v>6</v>
      </c>
      <c r="E88" s="174">
        <v>0</v>
      </c>
      <c r="F88" s="174">
        <v>178.34</v>
      </c>
      <c r="G88" s="174">
        <v>1260.79</v>
      </c>
      <c r="H88" s="177" t="s">
        <v>6</v>
      </c>
      <c r="I88" s="181"/>
      <c r="J88" s="181"/>
    </row>
    <row r="89" spans="2:10" x14ac:dyDescent="0.25">
      <c r="B89" s="177" t="s">
        <v>372</v>
      </c>
      <c r="C89" s="174">
        <v>60000</v>
      </c>
      <c r="D89" s="177" t="s">
        <v>6</v>
      </c>
      <c r="E89" s="174">
        <v>0</v>
      </c>
      <c r="F89" s="174">
        <v>0</v>
      </c>
      <c r="G89" s="174">
        <v>60000</v>
      </c>
      <c r="H89" s="177" t="s">
        <v>6</v>
      </c>
      <c r="I89" s="181"/>
      <c r="J89" s="181"/>
    </row>
    <row r="90" spans="2:10" x14ac:dyDescent="0.25">
      <c r="B90" s="177" t="s">
        <v>446</v>
      </c>
      <c r="C90" s="174">
        <v>15220.84</v>
      </c>
      <c r="D90" s="177" t="s">
        <v>6</v>
      </c>
      <c r="E90" s="174">
        <v>0</v>
      </c>
      <c r="F90" s="174">
        <v>891.66</v>
      </c>
      <c r="G90" s="174">
        <v>14329.18</v>
      </c>
      <c r="H90" s="177" t="s">
        <v>6</v>
      </c>
      <c r="I90" s="181"/>
      <c r="J90" s="181"/>
    </row>
    <row r="91" spans="2:10" x14ac:dyDescent="0.25">
      <c r="B91" s="177" t="s">
        <v>447</v>
      </c>
      <c r="C91" s="174">
        <v>33600</v>
      </c>
      <c r="D91" s="177" t="s">
        <v>6</v>
      </c>
      <c r="E91" s="174">
        <v>0</v>
      </c>
      <c r="F91" s="174">
        <v>0</v>
      </c>
      <c r="G91" s="174">
        <v>33600</v>
      </c>
      <c r="H91" s="177" t="s">
        <v>6</v>
      </c>
      <c r="I91" s="181"/>
      <c r="J91" s="181"/>
    </row>
    <row r="92" spans="2:10" x14ac:dyDescent="0.25">
      <c r="B92" s="177" t="s">
        <v>448</v>
      </c>
      <c r="C92" s="174">
        <v>6250</v>
      </c>
      <c r="D92" s="177" t="s">
        <v>6</v>
      </c>
      <c r="E92" s="174">
        <v>0</v>
      </c>
      <c r="F92" s="174">
        <v>0</v>
      </c>
      <c r="G92" s="174">
        <v>6250</v>
      </c>
      <c r="H92" s="177" t="s">
        <v>6</v>
      </c>
      <c r="I92" s="181"/>
      <c r="J92" s="181"/>
    </row>
    <row r="93" spans="2:10" x14ac:dyDescent="0.25">
      <c r="B93" s="177" t="s">
        <v>449</v>
      </c>
      <c r="C93" s="174">
        <v>8119.99</v>
      </c>
      <c r="D93" s="177" t="s">
        <v>6</v>
      </c>
      <c r="E93" s="174">
        <v>0</v>
      </c>
      <c r="F93" s="174">
        <v>0</v>
      </c>
      <c r="G93" s="174">
        <v>8119.99</v>
      </c>
      <c r="H93" s="177" t="s">
        <v>6</v>
      </c>
      <c r="I93" s="181"/>
      <c r="J93" s="181"/>
    </row>
    <row r="94" spans="2:10" x14ac:dyDescent="0.25">
      <c r="B94" s="177" t="s">
        <v>450</v>
      </c>
      <c r="C94" s="174">
        <v>26750</v>
      </c>
      <c r="D94" s="177" t="s">
        <v>6</v>
      </c>
      <c r="E94" s="174">
        <v>0</v>
      </c>
      <c r="F94" s="174">
        <v>0</v>
      </c>
      <c r="G94" s="174">
        <v>26750</v>
      </c>
      <c r="H94" s="177" t="s">
        <v>6</v>
      </c>
      <c r="I94" s="181"/>
      <c r="J94" s="181"/>
    </row>
    <row r="95" spans="2:10" x14ac:dyDescent="0.25">
      <c r="B95" s="177" t="s">
        <v>452</v>
      </c>
      <c r="C95" s="174">
        <v>28975.41</v>
      </c>
      <c r="D95" s="177" t="s">
        <v>6</v>
      </c>
      <c r="E95" s="174">
        <v>0</v>
      </c>
      <c r="F95" s="174">
        <v>665.28</v>
      </c>
      <c r="G95" s="174">
        <v>28310.13</v>
      </c>
      <c r="H95" s="177" t="s">
        <v>6</v>
      </c>
      <c r="I95" s="181"/>
      <c r="J95" s="181"/>
    </row>
    <row r="96" spans="2:10" x14ac:dyDescent="0.25">
      <c r="B96" s="177" t="s">
        <v>453</v>
      </c>
      <c r="C96" s="174">
        <v>1400</v>
      </c>
      <c r="D96" s="177" t="s">
        <v>6</v>
      </c>
      <c r="E96" s="174">
        <v>0</v>
      </c>
      <c r="F96" s="174">
        <v>0</v>
      </c>
      <c r="G96" s="174">
        <v>1400</v>
      </c>
      <c r="H96" s="177" t="s">
        <v>6</v>
      </c>
      <c r="I96" s="181"/>
      <c r="J96" s="181"/>
    </row>
    <row r="97" spans="2:10" x14ac:dyDescent="0.25">
      <c r="B97" s="177" t="s">
        <v>454</v>
      </c>
      <c r="C97" s="174">
        <v>1169.4000000000001</v>
      </c>
      <c r="D97" s="177" t="s">
        <v>6</v>
      </c>
      <c r="E97" s="174">
        <v>0</v>
      </c>
      <c r="F97" s="174">
        <v>0</v>
      </c>
      <c r="G97" s="174">
        <v>1169.4000000000001</v>
      </c>
      <c r="H97" s="177" t="s">
        <v>6</v>
      </c>
      <c r="I97" s="181"/>
      <c r="J97" s="181"/>
    </row>
    <row r="98" spans="2:10" x14ac:dyDescent="0.25">
      <c r="B98" s="177" t="s">
        <v>455</v>
      </c>
      <c r="C98" s="174">
        <v>12557.91</v>
      </c>
      <c r="D98" s="177" t="s">
        <v>6</v>
      </c>
      <c r="E98" s="174">
        <v>27442.09</v>
      </c>
      <c r="F98" s="174">
        <v>3729.24</v>
      </c>
      <c r="G98" s="174">
        <v>36270.76</v>
      </c>
      <c r="H98" s="177" t="s">
        <v>6</v>
      </c>
      <c r="I98" s="181"/>
      <c r="J98" s="181"/>
    </row>
    <row r="99" spans="2:10" x14ac:dyDescent="0.25">
      <c r="B99" s="177" t="s">
        <v>456</v>
      </c>
      <c r="C99" s="174">
        <v>15456.29</v>
      </c>
      <c r="D99" s="177" t="s">
        <v>6</v>
      </c>
      <c r="E99" s="174">
        <v>0</v>
      </c>
      <c r="F99" s="174">
        <v>0</v>
      </c>
      <c r="G99" s="174">
        <v>15456.29</v>
      </c>
      <c r="H99" s="177" t="s">
        <v>6</v>
      </c>
      <c r="I99" s="181"/>
      <c r="J99" s="181"/>
    </row>
    <row r="100" spans="2:10" x14ac:dyDescent="0.25">
      <c r="B100" s="177" t="s">
        <v>457</v>
      </c>
      <c r="C100" s="174">
        <v>53745.13</v>
      </c>
      <c r="D100" s="177" t="s">
        <v>6</v>
      </c>
      <c r="E100" s="174">
        <v>0</v>
      </c>
      <c r="F100" s="174">
        <v>0</v>
      </c>
      <c r="G100" s="174">
        <v>53745.13</v>
      </c>
      <c r="H100" s="177" t="s">
        <v>6</v>
      </c>
      <c r="I100" s="181"/>
      <c r="J100" s="181"/>
    </row>
    <row r="101" spans="2:10" x14ac:dyDescent="0.25">
      <c r="B101" s="177" t="s">
        <v>458</v>
      </c>
      <c r="C101" s="174">
        <v>28533.360000000001</v>
      </c>
      <c r="D101" s="177" t="s">
        <v>6</v>
      </c>
      <c r="E101" s="174">
        <v>0</v>
      </c>
      <c r="F101" s="174">
        <v>5349.99</v>
      </c>
      <c r="G101" s="174">
        <v>23183.37</v>
      </c>
      <c r="H101" s="177" t="s">
        <v>6</v>
      </c>
      <c r="I101" s="181"/>
      <c r="J101" s="181"/>
    </row>
    <row r="102" spans="2:10" x14ac:dyDescent="0.25">
      <c r="B102" s="177" t="s">
        <v>460</v>
      </c>
      <c r="C102" s="174">
        <v>16406.669999999998</v>
      </c>
      <c r="D102" s="177" t="s">
        <v>6</v>
      </c>
      <c r="E102" s="174">
        <v>0</v>
      </c>
      <c r="F102" s="174">
        <v>1426.66</v>
      </c>
      <c r="G102" s="174">
        <v>14980.01</v>
      </c>
      <c r="H102" s="177" t="s">
        <v>6</v>
      </c>
      <c r="I102" s="181"/>
      <c r="J102" s="181"/>
    </row>
    <row r="103" spans="2:10" x14ac:dyDescent="0.25">
      <c r="B103" s="177" t="s">
        <v>461</v>
      </c>
      <c r="C103" s="174">
        <v>2273.75</v>
      </c>
      <c r="D103" s="177" t="s">
        <v>6</v>
      </c>
      <c r="E103" s="174">
        <v>0</v>
      </c>
      <c r="F103" s="174">
        <v>0</v>
      </c>
      <c r="G103" s="174">
        <v>2273.75</v>
      </c>
      <c r="H103" s="177" t="s">
        <v>6</v>
      </c>
      <c r="I103" s="181"/>
      <c r="J103" s="181"/>
    </row>
    <row r="104" spans="2:10" x14ac:dyDescent="0.25">
      <c r="B104" s="177" t="s">
        <v>462</v>
      </c>
      <c r="C104" s="174">
        <v>17062.5</v>
      </c>
      <c r="D104" s="177" t="s">
        <v>6</v>
      </c>
      <c r="E104" s="174">
        <v>0</v>
      </c>
      <c r="F104" s="174">
        <v>2407.5</v>
      </c>
      <c r="G104" s="174">
        <v>14655</v>
      </c>
      <c r="H104" s="177" t="s">
        <v>6</v>
      </c>
      <c r="I104" s="181"/>
      <c r="J104" s="181"/>
    </row>
    <row r="105" spans="2:10" x14ac:dyDescent="0.25">
      <c r="B105" s="177" t="s">
        <v>463</v>
      </c>
      <c r="C105" s="174">
        <v>42800</v>
      </c>
      <c r="D105" s="177" t="s">
        <v>6</v>
      </c>
      <c r="E105" s="174">
        <v>0</v>
      </c>
      <c r="F105" s="174">
        <v>0</v>
      </c>
      <c r="G105" s="174">
        <v>42800</v>
      </c>
      <c r="H105" s="177" t="s">
        <v>6</v>
      </c>
      <c r="I105" s="181"/>
      <c r="J105" s="181"/>
    </row>
    <row r="106" spans="2:10" x14ac:dyDescent="0.25">
      <c r="B106" s="177" t="s">
        <v>464</v>
      </c>
      <c r="C106" s="174">
        <v>26750</v>
      </c>
      <c r="D106" s="177" t="s">
        <v>6</v>
      </c>
      <c r="E106" s="174">
        <v>0</v>
      </c>
      <c r="F106" s="174">
        <v>2675</v>
      </c>
      <c r="G106" s="174">
        <v>24075</v>
      </c>
      <c r="H106" s="177" t="s">
        <v>6</v>
      </c>
      <c r="I106" s="181"/>
      <c r="J106" s="181"/>
    </row>
    <row r="107" spans="2:10" x14ac:dyDescent="0.25">
      <c r="B107" s="177" t="s">
        <v>465</v>
      </c>
      <c r="C107" s="174">
        <v>10031.25</v>
      </c>
      <c r="D107" s="177" t="s">
        <v>6</v>
      </c>
      <c r="E107" s="174">
        <v>0</v>
      </c>
      <c r="F107" s="174">
        <v>1337.5</v>
      </c>
      <c r="G107" s="174">
        <v>8693.75</v>
      </c>
      <c r="H107" s="177" t="s">
        <v>6</v>
      </c>
      <c r="I107" s="181"/>
      <c r="J107" s="181"/>
    </row>
    <row r="108" spans="2:10" x14ac:dyDescent="0.25">
      <c r="B108" s="177" t="s">
        <v>466</v>
      </c>
      <c r="C108" s="174">
        <v>700</v>
      </c>
      <c r="D108" s="177" t="s">
        <v>6</v>
      </c>
      <c r="E108" s="174">
        <v>0</v>
      </c>
      <c r="F108" s="174">
        <v>0</v>
      </c>
      <c r="G108" s="174">
        <v>700</v>
      </c>
      <c r="H108" s="177" t="s">
        <v>6</v>
      </c>
      <c r="I108" s="181"/>
      <c r="J108" s="181"/>
    </row>
    <row r="109" spans="2:10" x14ac:dyDescent="0.25">
      <c r="B109" s="177" t="s">
        <v>467</v>
      </c>
      <c r="C109" s="174">
        <v>2009.53</v>
      </c>
      <c r="D109" s="177" t="s">
        <v>6</v>
      </c>
      <c r="E109" s="174">
        <v>0</v>
      </c>
      <c r="F109" s="174">
        <v>0</v>
      </c>
      <c r="G109" s="174">
        <v>2009.53</v>
      </c>
      <c r="H109" s="177" t="s">
        <v>6</v>
      </c>
      <c r="I109" s="181"/>
      <c r="J109" s="181"/>
    </row>
    <row r="110" spans="2:10" x14ac:dyDescent="0.25">
      <c r="B110" s="177" t="s">
        <v>468</v>
      </c>
      <c r="C110" s="174">
        <v>21400</v>
      </c>
      <c r="D110" s="177" t="s">
        <v>6</v>
      </c>
      <c r="E110" s="174">
        <v>0</v>
      </c>
      <c r="F110" s="174">
        <v>0</v>
      </c>
      <c r="G110" s="174">
        <v>21400</v>
      </c>
      <c r="H110" s="177" t="s">
        <v>6</v>
      </c>
      <c r="I110" s="181"/>
      <c r="J110" s="181"/>
    </row>
    <row r="111" spans="2:10" x14ac:dyDescent="0.25">
      <c r="B111" s="177" t="s">
        <v>469</v>
      </c>
      <c r="C111" s="174">
        <v>12483.3</v>
      </c>
      <c r="D111" s="177" t="s">
        <v>6</v>
      </c>
      <c r="E111" s="174">
        <v>0</v>
      </c>
      <c r="F111" s="174">
        <v>1783.34</v>
      </c>
      <c r="G111" s="174">
        <v>10699.96</v>
      </c>
      <c r="H111" s="177" t="s">
        <v>6</v>
      </c>
      <c r="I111" s="181"/>
      <c r="J111" s="181"/>
    </row>
    <row r="112" spans="2:10" x14ac:dyDescent="0.25">
      <c r="B112" s="177" t="s">
        <v>470</v>
      </c>
      <c r="C112" s="174">
        <v>7944.27</v>
      </c>
      <c r="D112" s="177" t="s">
        <v>6</v>
      </c>
      <c r="E112" s="174">
        <v>0</v>
      </c>
      <c r="F112" s="174">
        <v>891.66</v>
      </c>
      <c r="G112" s="174">
        <v>7052.61</v>
      </c>
      <c r="H112" s="177" t="s">
        <v>6</v>
      </c>
      <c r="I112" s="181"/>
      <c r="J112" s="181"/>
    </row>
    <row r="113" spans="2:10" x14ac:dyDescent="0.25">
      <c r="B113" s="177" t="s">
        <v>471</v>
      </c>
      <c r="C113" s="174">
        <v>11900</v>
      </c>
      <c r="D113" s="177" t="s">
        <v>6</v>
      </c>
      <c r="E113" s="174">
        <v>0</v>
      </c>
      <c r="F113" s="174">
        <v>0</v>
      </c>
      <c r="G113" s="174">
        <v>11900</v>
      </c>
      <c r="H113" s="177" t="s">
        <v>6</v>
      </c>
      <c r="I113" s="181"/>
      <c r="J113" s="181"/>
    </row>
    <row r="114" spans="2:10" x14ac:dyDescent="0.25">
      <c r="B114" s="177" t="s">
        <v>472</v>
      </c>
      <c r="C114" s="174">
        <v>8025</v>
      </c>
      <c r="D114" s="177" t="s">
        <v>6</v>
      </c>
      <c r="E114" s="174">
        <v>0</v>
      </c>
      <c r="F114" s="174">
        <v>2675</v>
      </c>
      <c r="G114" s="174">
        <v>5350</v>
      </c>
      <c r="H114" s="177" t="s">
        <v>6</v>
      </c>
      <c r="I114" s="181"/>
      <c r="J114" s="181"/>
    </row>
    <row r="115" spans="2:10" x14ac:dyDescent="0.25">
      <c r="B115" s="177" t="s">
        <v>473</v>
      </c>
      <c r="C115" s="174">
        <v>18724.919999999998</v>
      </c>
      <c r="D115" s="177" t="s">
        <v>6</v>
      </c>
      <c r="E115" s="174">
        <v>0</v>
      </c>
      <c r="F115" s="174">
        <v>2675</v>
      </c>
      <c r="G115" s="174">
        <v>16049.92</v>
      </c>
      <c r="H115" s="177" t="s">
        <v>6</v>
      </c>
      <c r="I115" s="181"/>
      <c r="J115" s="181"/>
    </row>
    <row r="116" spans="2:10" x14ac:dyDescent="0.25">
      <c r="B116" s="177" t="s">
        <v>474</v>
      </c>
      <c r="C116" s="174">
        <v>19616.66</v>
      </c>
      <c r="D116" s="177" t="s">
        <v>6</v>
      </c>
      <c r="E116" s="174">
        <v>0</v>
      </c>
      <c r="F116" s="174">
        <v>1783.34</v>
      </c>
      <c r="G116" s="174">
        <v>17833.32</v>
      </c>
      <c r="H116" s="177" t="s">
        <v>6</v>
      </c>
      <c r="I116" s="181"/>
      <c r="J116" s="181"/>
    </row>
    <row r="117" spans="2:10" x14ac:dyDescent="0.25">
      <c r="B117" s="177" t="s">
        <v>475</v>
      </c>
      <c r="C117" s="174">
        <v>8916.68</v>
      </c>
      <c r="D117" s="177" t="s">
        <v>6</v>
      </c>
      <c r="E117" s="174">
        <v>0</v>
      </c>
      <c r="F117" s="174">
        <v>891.66</v>
      </c>
      <c r="G117" s="174">
        <v>8025.02</v>
      </c>
      <c r="H117" s="177" t="s">
        <v>6</v>
      </c>
      <c r="I117" s="181"/>
      <c r="J117" s="181"/>
    </row>
    <row r="118" spans="2:10" x14ac:dyDescent="0.25">
      <c r="B118" s="177" t="s">
        <v>476</v>
      </c>
      <c r="C118" s="174">
        <v>4424.5200000000004</v>
      </c>
      <c r="D118" s="177" t="s">
        <v>6</v>
      </c>
      <c r="E118" s="174">
        <v>0</v>
      </c>
      <c r="F118" s="174">
        <v>713.34</v>
      </c>
      <c r="G118" s="174">
        <v>3711.18</v>
      </c>
      <c r="H118" s="177" t="s">
        <v>6</v>
      </c>
      <c r="I118" s="181"/>
      <c r="J118" s="181"/>
    </row>
    <row r="119" spans="2:10" x14ac:dyDescent="0.25">
      <c r="B119" s="177" t="s">
        <v>477</v>
      </c>
      <c r="C119" s="174">
        <v>27250</v>
      </c>
      <c r="D119" s="177" t="s">
        <v>6</v>
      </c>
      <c r="E119" s="174">
        <v>0</v>
      </c>
      <c r="F119" s="174">
        <v>0</v>
      </c>
      <c r="G119" s="174">
        <v>27250</v>
      </c>
      <c r="H119" s="177" t="s">
        <v>6</v>
      </c>
      <c r="I119" s="181"/>
      <c r="J119" s="181"/>
    </row>
    <row r="120" spans="2:10" x14ac:dyDescent="0.25">
      <c r="B120" s="177" t="s">
        <v>478</v>
      </c>
      <c r="C120" s="179">
        <v>-1783.25</v>
      </c>
      <c r="D120" s="177" t="s">
        <v>6</v>
      </c>
      <c r="E120" s="174">
        <v>0</v>
      </c>
      <c r="F120" s="174">
        <v>0</v>
      </c>
      <c r="G120" s="179">
        <v>-1783.25</v>
      </c>
      <c r="H120" s="177" t="s">
        <v>6</v>
      </c>
      <c r="I120" s="181"/>
      <c r="J120" s="181"/>
    </row>
    <row r="121" spans="2:10" x14ac:dyDescent="0.25">
      <c r="B121" s="177" t="s">
        <v>479</v>
      </c>
      <c r="C121" s="174">
        <v>33883.35</v>
      </c>
      <c r="D121" s="177" t="s">
        <v>6</v>
      </c>
      <c r="E121" s="174">
        <v>0</v>
      </c>
      <c r="F121" s="174">
        <v>3566.66</v>
      </c>
      <c r="G121" s="174">
        <v>30316.69</v>
      </c>
      <c r="H121" s="177" t="s">
        <v>6</v>
      </c>
      <c r="I121" s="181"/>
      <c r="J121" s="181"/>
    </row>
    <row r="122" spans="2:10" x14ac:dyDescent="0.25">
      <c r="B122" s="177" t="s">
        <v>480</v>
      </c>
      <c r="C122" s="174">
        <v>7846.66</v>
      </c>
      <c r="D122" s="177" t="s">
        <v>6</v>
      </c>
      <c r="E122" s="174">
        <v>0</v>
      </c>
      <c r="F122" s="174">
        <v>713.34</v>
      </c>
      <c r="G122" s="174">
        <v>7133.32</v>
      </c>
      <c r="H122" s="177" t="s">
        <v>6</v>
      </c>
      <c r="I122" s="181"/>
      <c r="J122" s="181"/>
    </row>
    <row r="123" spans="2:10" x14ac:dyDescent="0.25">
      <c r="B123" s="177" t="s">
        <v>481</v>
      </c>
      <c r="C123" s="174">
        <v>1070</v>
      </c>
      <c r="D123" s="177" t="s">
        <v>6</v>
      </c>
      <c r="E123" s="174">
        <v>0</v>
      </c>
      <c r="F123" s="174">
        <v>0</v>
      </c>
      <c r="G123" s="174">
        <v>1070</v>
      </c>
      <c r="H123" s="177" t="s">
        <v>6</v>
      </c>
      <c r="I123" s="181"/>
      <c r="J123" s="181"/>
    </row>
    <row r="124" spans="2:10" x14ac:dyDescent="0.25">
      <c r="B124" s="177" t="s">
        <v>482</v>
      </c>
      <c r="C124" s="174">
        <v>32100</v>
      </c>
      <c r="D124" s="177" t="s">
        <v>6</v>
      </c>
      <c r="E124" s="174">
        <v>0</v>
      </c>
      <c r="F124" s="174">
        <v>0</v>
      </c>
      <c r="G124" s="174">
        <v>32100</v>
      </c>
      <c r="H124" s="177" t="s">
        <v>6</v>
      </c>
      <c r="I124" s="181"/>
      <c r="J124" s="181"/>
    </row>
    <row r="125" spans="2:10" x14ac:dyDescent="0.25">
      <c r="B125" s="177" t="s">
        <v>483</v>
      </c>
      <c r="C125" s="174">
        <v>32100</v>
      </c>
      <c r="D125" s="177" t="s">
        <v>6</v>
      </c>
      <c r="E125" s="174">
        <v>0</v>
      </c>
      <c r="F125" s="174">
        <v>0</v>
      </c>
      <c r="G125" s="174">
        <v>32100</v>
      </c>
      <c r="H125" s="177" t="s">
        <v>6</v>
      </c>
      <c r="I125" s="181"/>
      <c r="J125" s="181"/>
    </row>
    <row r="126" spans="2:10" x14ac:dyDescent="0.25">
      <c r="B126" s="177" t="s">
        <v>484</v>
      </c>
      <c r="C126" s="174">
        <v>6241.7</v>
      </c>
      <c r="D126" s="177" t="s">
        <v>6</v>
      </c>
      <c r="E126" s="174">
        <v>0</v>
      </c>
      <c r="F126" s="174">
        <v>891.66</v>
      </c>
      <c r="G126" s="174">
        <v>5350.04</v>
      </c>
      <c r="H126" s="177" t="s">
        <v>6</v>
      </c>
      <c r="I126" s="181"/>
      <c r="J126" s="181"/>
    </row>
    <row r="127" spans="2:10" x14ac:dyDescent="0.25">
      <c r="B127" s="177" t="s">
        <v>485</v>
      </c>
      <c r="C127" s="174">
        <v>3414.92</v>
      </c>
      <c r="D127" s="177" t="s">
        <v>6</v>
      </c>
      <c r="E127" s="174">
        <v>0</v>
      </c>
      <c r="F127" s="174">
        <v>0</v>
      </c>
      <c r="G127" s="174">
        <v>3414.92</v>
      </c>
      <c r="H127" s="177" t="s">
        <v>6</v>
      </c>
      <c r="I127" s="181"/>
      <c r="J127" s="181"/>
    </row>
    <row r="128" spans="2:10" x14ac:dyDescent="0.25">
      <c r="B128" s="177" t="s">
        <v>486</v>
      </c>
      <c r="C128" s="174">
        <v>26750</v>
      </c>
      <c r="D128" s="177" t="s">
        <v>6</v>
      </c>
      <c r="E128" s="174">
        <v>0</v>
      </c>
      <c r="F128" s="174">
        <v>0</v>
      </c>
      <c r="G128" s="174">
        <v>26750</v>
      </c>
      <c r="H128" s="177" t="s">
        <v>6</v>
      </c>
      <c r="I128" s="181"/>
      <c r="J128" s="181"/>
    </row>
    <row r="129" spans="2:10" x14ac:dyDescent="0.25">
      <c r="B129" s="177" t="s">
        <v>487</v>
      </c>
      <c r="C129" s="174">
        <v>28655.08</v>
      </c>
      <c r="D129" s="177" t="s">
        <v>6</v>
      </c>
      <c r="E129" s="174">
        <v>0</v>
      </c>
      <c r="F129" s="174">
        <v>1751.45</v>
      </c>
      <c r="G129" s="174">
        <v>26903.63</v>
      </c>
      <c r="H129" s="177" t="s">
        <v>6</v>
      </c>
      <c r="I129" s="181"/>
      <c r="J129" s="181"/>
    </row>
    <row r="130" spans="2:10" x14ac:dyDescent="0.25">
      <c r="B130" s="177" t="s">
        <v>488</v>
      </c>
      <c r="C130" s="174">
        <v>35310</v>
      </c>
      <c r="D130" s="177" t="s">
        <v>6</v>
      </c>
      <c r="E130" s="174">
        <v>0</v>
      </c>
      <c r="F130" s="174">
        <v>0</v>
      </c>
      <c r="G130" s="174">
        <v>35310</v>
      </c>
      <c r="H130" s="177" t="s">
        <v>6</v>
      </c>
      <c r="I130" s="181"/>
      <c r="J130" s="181"/>
    </row>
    <row r="131" spans="2:10" x14ac:dyDescent="0.25">
      <c r="B131" s="177" t="s">
        <v>489</v>
      </c>
      <c r="C131" s="174">
        <v>12840</v>
      </c>
      <c r="D131" s="177" t="s">
        <v>6</v>
      </c>
      <c r="E131" s="174">
        <v>0</v>
      </c>
      <c r="F131" s="174">
        <v>0</v>
      </c>
      <c r="G131" s="174">
        <v>12840</v>
      </c>
      <c r="H131" s="177" t="s">
        <v>6</v>
      </c>
      <c r="I131" s="181"/>
      <c r="J131" s="181"/>
    </row>
    <row r="132" spans="2:10" x14ac:dyDescent="0.25">
      <c r="B132" s="177" t="s">
        <v>490</v>
      </c>
      <c r="C132" s="174">
        <v>21400</v>
      </c>
      <c r="D132" s="177" t="s">
        <v>6</v>
      </c>
      <c r="E132" s="174">
        <v>0</v>
      </c>
      <c r="F132" s="174">
        <v>0</v>
      </c>
      <c r="G132" s="174">
        <v>21400</v>
      </c>
      <c r="H132" s="177" t="s">
        <v>6</v>
      </c>
      <c r="I132" s="181"/>
      <c r="J132" s="181"/>
    </row>
    <row r="133" spans="2:10" x14ac:dyDescent="0.25">
      <c r="B133" s="177" t="s">
        <v>491</v>
      </c>
      <c r="C133" s="174">
        <v>33883.35</v>
      </c>
      <c r="D133" s="177" t="s">
        <v>6</v>
      </c>
      <c r="E133" s="174">
        <v>0</v>
      </c>
      <c r="F133" s="174">
        <v>3566.66</v>
      </c>
      <c r="G133" s="174">
        <v>30316.69</v>
      </c>
      <c r="H133" s="177" t="s">
        <v>6</v>
      </c>
      <c r="I133" s="181"/>
      <c r="J133" s="181"/>
    </row>
    <row r="134" spans="2:10" x14ac:dyDescent="0.25">
      <c r="B134" s="177" t="s">
        <v>492</v>
      </c>
      <c r="C134" s="174">
        <v>16050</v>
      </c>
      <c r="D134" s="177" t="s">
        <v>6</v>
      </c>
      <c r="E134" s="174">
        <v>0</v>
      </c>
      <c r="F134" s="174">
        <v>0</v>
      </c>
      <c r="G134" s="174">
        <v>16050</v>
      </c>
      <c r="H134" s="177" t="s">
        <v>6</v>
      </c>
      <c r="I134" s="181"/>
      <c r="J134" s="181"/>
    </row>
    <row r="135" spans="2:10" x14ac:dyDescent="0.25">
      <c r="B135" s="177" t="s">
        <v>493</v>
      </c>
      <c r="C135" s="174">
        <v>32100</v>
      </c>
      <c r="D135" s="177" t="s">
        <v>6</v>
      </c>
      <c r="E135" s="174">
        <v>0</v>
      </c>
      <c r="F135" s="174">
        <v>0</v>
      </c>
      <c r="G135" s="174">
        <v>32100</v>
      </c>
      <c r="H135" s="177" t="s">
        <v>6</v>
      </c>
      <c r="I135" s="181"/>
      <c r="J135" s="181"/>
    </row>
    <row r="136" spans="2:10" x14ac:dyDescent="0.25">
      <c r="B136" s="177" t="s">
        <v>494</v>
      </c>
      <c r="C136" s="174">
        <v>14043.75</v>
      </c>
      <c r="D136" s="177" t="s">
        <v>6</v>
      </c>
      <c r="E136" s="174">
        <v>0</v>
      </c>
      <c r="F136" s="174">
        <v>1872.5</v>
      </c>
      <c r="G136" s="174">
        <v>12171.25</v>
      </c>
      <c r="H136" s="177" t="s">
        <v>6</v>
      </c>
      <c r="I136" s="181"/>
      <c r="J136" s="181"/>
    </row>
    <row r="137" spans="2:10" x14ac:dyDescent="0.25">
      <c r="B137" s="177" t="s">
        <v>495</v>
      </c>
      <c r="C137" s="179">
        <v>-0.08</v>
      </c>
      <c r="D137" s="177" t="s">
        <v>6</v>
      </c>
      <c r="E137" s="174">
        <v>0</v>
      </c>
      <c r="F137" s="174">
        <v>0</v>
      </c>
      <c r="G137" s="179">
        <v>-0.08</v>
      </c>
      <c r="H137" s="177" t="s">
        <v>6</v>
      </c>
      <c r="I137" s="181"/>
      <c r="J137" s="181"/>
    </row>
    <row r="138" spans="2:10" x14ac:dyDescent="0.25">
      <c r="B138" s="177" t="s">
        <v>402</v>
      </c>
      <c r="C138" s="179">
        <v>-2499.9899999999998</v>
      </c>
      <c r="D138" s="177" t="s">
        <v>6</v>
      </c>
      <c r="E138" s="174">
        <v>0</v>
      </c>
      <c r="F138" s="174">
        <v>0</v>
      </c>
      <c r="G138" s="179">
        <v>-2499.9899999999998</v>
      </c>
      <c r="H138" s="177" t="s">
        <v>6</v>
      </c>
      <c r="I138" s="181"/>
      <c r="J138" s="181"/>
    </row>
    <row r="139" spans="2:10" x14ac:dyDescent="0.25">
      <c r="B139" s="177" t="s">
        <v>496</v>
      </c>
      <c r="C139" s="179">
        <v>-0.08</v>
      </c>
      <c r="D139" s="177" t="s">
        <v>6</v>
      </c>
      <c r="E139" s="174">
        <v>0</v>
      </c>
      <c r="F139" s="174">
        <v>0</v>
      </c>
      <c r="G139" s="179">
        <v>-0.08</v>
      </c>
      <c r="H139" s="177" t="s">
        <v>6</v>
      </c>
      <c r="I139" s="181"/>
      <c r="J139" s="181"/>
    </row>
    <row r="140" spans="2:10" x14ac:dyDescent="0.25">
      <c r="B140" s="177" t="s">
        <v>497</v>
      </c>
      <c r="C140" s="174">
        <v>35666.68</v>
      </c>
      <c r="D140" s="177" t="s">
        <v>6</v>
      </c>
      <c r="E140" s="174">
        <v>0</v>
      </c>
      <c r="F140" s="174">
        <v>0</v>
      </c>
      <c r="G140" s="174">
        <v>35666.68</v>
      </c>
      <c r="H140" s="177" t="s">
        <v>6</v>
      </c>
      <c r="I140" s="181"/>
      <c r="J140" s="181"/>
    </row>
    <row r="141" spans="2:10" x14ac:dyDescent="0.25">
      <c r="B141" s="177" t="s">
        <v>498</v>
      </c>
      <c r="C141" s="179">
        <v>-16.57</v>
      </c>
      <c r="D141" s="177" t="s">
        <v>6</v>
      </c>
      <c r="E141" s="174">
        <v>0</v>
      </c>
      <c r="F141" s="174">
        <v>0</v>
      </c>
      <c r="G141" s="179">
        <v>-16.57</v>
      </c>
      <c r="H141" s="177" t="s">
        <v>6</v>
      </c>
      <c r="I141" s="181"/>
      <c r="J141" s="181"/>
    </row>
    <row r="142" spans="2:10" x14ac:dyDescent="0.25">
      <c r="B142" s="177" t="s">
        <v>499</v>
      </c>
      <c r="C142" s="179">
        <v>-445.75</v>
      </c>
      <c r="D142" s="177" t="s">
        <v>6</v>
      </c>
      <c r="E142" s="174">
        <v>0</v>
      </c>
      <c r="F142" s="174">
        <v>0</v>
      </c>
      <c r="G142" s="179">
        <v>-445.75</v>
      </c>
      <c r="H142" s="177" t="s">
        <v>6</v>
      </c>
      <c r="I142" s="181"/>
      <c r="J142" s="181"/>
    </row>
    <row r="143" spans="2:10" x14ac:dyDescent="0.25">
      <c r="B143" s="177" t="s">
        <v>500</v>
      </c>
      <c r="C143" s="174">
        <v>4815</v>
      </c>
      <c r="D143" s="177" t="s">
        <v>6</v>
      </c>
      <c r="E143" s="174">
        <v>0</v>
      </c>
      <c r="F143" s="174">
        <v>0</v>
      </c>
      <c r="G143" s="174">
        <v>4815</v>
      </c>
      <c r="H143" s="177" t="s">
        <v>6</v>
      </c>
      <c r="I143" s="181"/>
      <c r="J143" s="181"/>
    </row>
    <row r="144" spans="2:10" x14ac:dyDescent="0.25">
      <c r="B144" s="177" t="s">
        <v>501</v>
      </c>
      <c r="C144" s="179">
        <v>-668.75</v>
      </c>
      <c r="D144" s="177" t="s">
        <v>6</v>
      </c>
      <c r="E144" s="174">
        <v>0</v>
      </c>
      <c r="F144" s="174">
        <v>0</v>
      </c>
      <c r="G144" s="179">
        <v>-668.75</v>
      </c>
      <c r="H144" s="177" t="s">
        <v>6</v>
      </c>
      <c r="I144" s="181"/>
      <c r="J144" s="181"/>
    </row>
    <row r="145" spans="2:10" x14ac:dyDescent="0.25">
      <c r="B145" s="177" t="s">
        <v>502</v>
      </c>
      <c r="C145" s="174">
        <v>5350</v>
      </c>
      <c r="D145" s="177" t="s">
        <v>6</v>
      </c>
      <c r="E145" s="174">
        <v>0</v>
      </c>
      <c r="F145" s="174">
        <v>0</v>
      </c>
      <c r="G145" s="174">
        <v>5350</v>
      </c>
      <c r="H145" s="177" t="s">
        <v>6</v>
      </c>
      <c r="I145" s="181"/>
      <c r="J145" s="181"/>
    </row>
    <row r="146" spans="2:10" x14ac:dyDescent="0.25">
      <c r="B146" s="177" t="s">
        <v>503</v>
      </c>
      <c r="C146" s="174">
        <v>3566.72</v>
      </c>
      <c r="D146" s="177" t="s">
        <v>6</v>
      </c>
      <c r="E146" s="174">
        <v>0</v>
      </c>
      <c r="F146" s="174">
        <v>445.83</v>
      </c>
      <c r="G146" s="174">
        <v>3120.89</v>
      </c>
      <c r="H146" s="177" t="s">
        <v>6</v>
      </c>
      <c r="I146" s="181"/>
      <c r="J146" s="181"/>
    </row>
    <row r="147" spans="2:10" x14ac:dyDescent="0.25">
      <c r="B147" s="177" t="s">
        <v>504</v>
      </c>
      <c r="C147" s="174">
        <v>21400</v>
      </c>
      <c r="D147" s="177" t="s">
        <v>6</v>
      </c>
      <c r="E147" s="174">
        <v>0</v>
      </c>
      <c r="F147" s="174">
        <v>0</v>
      </c>
      <c r="G147" s="174">
        <v>21400</v>
      </c>
      <c r="H147" s="177" t="s">
        <v>6</v>
      </c>
      <c r="I147" s="181"/>
      <c r="J147" s="181"/>
    </row>
    <row r="148" spans="2:10" x14ac:dyDescent="0.25">
      <c r="B148" s="177" t="s">
        <v>505</v>
      </c>
      <c r="C148" s="174">
        <v>39233.339999999997</v>
      </c>
      <c r="D148" s="177" t="s">
        <v>6</v>
      </c>
      <c r="E148" s="174">
        <v>0</v>
      </c>
      <c r="F148" s="174">
        <v>3566.66</v>
      </c>
      <c r="G148" s="174">
        <v>35666.68</v>
      </c>
      <c r="H148" s="177" t="s">
        <v>6</v>
      </c>
      <c r="I148" s="181"/>
      <c r="J148" s="181"/>
    </row>
    <row r="149" spans="2:10" x14ac:dyDescent="0.25">
      <c r="B149" s="177" t="s">
        <v>506</v>
      </c>
      <c r="C149" s="174">
        <v>7545.87</v>
      </c>
      <c r="D149" s="177" t="s">
        <v>6</v>
      </c>
      <c r="E149" s="174">
        <v>0</v>
      </c>
      <c r="F149" s="174">
        <v>891.66</v>
      </c>
      <c r="G149" s="174">
        <v>6654.21</v>
      </c>
      <c r="H149" s="177" t="s">
        <v>6</v>
      </c>
      <c r="I149" s="181"/>
      <c r="J149" s="181"/>
    </row>
    <row r="150" spans="2:10" x14ac:dyDescent="0.25">
      <c r="B150" s="177" t="s">
        <v>507</v>
      </c>
      <c r="C150" s="174">
        <v>1961.66</v>
      </c>
      <c r="D150" s="177" t="s">
        <v>6</v>
      </c>
      <c r="E150" s="174">
        <v>0</v>
      </c>
      <c r="F150" s="174">
        <v>178.34</v>
      </c>
      <c r="G150" s="174">
        <v>1783.32</v>
      </c>
      <c r="H150" s="177" t="s">
        <v>6</v>
      </c>
      <c r="I150" s="181"/>
      <c r="J150" s="181"/>
    </row>
    <row r="151" spans="2:10" x14ac:dyDescent="0.25">
      <c r="B151" s="177" t="s">
        <v>508</v>
      </c>
      <c r="C151" s="174">
        <v>6808.94</v>
      </c>
      <c r="D151" s="177" t="s">
        <v>6</v>
      </c>
      <c r="E151" s="174">
        <v>0</v>
      </c>
      <c r="F151" s="174">
        <v>535</v>
      </c>
      <c r="G151" s="174">
        <v>6273.94</v>
      </c>
      <c r="H151" s="177" t="s">
        <v>6</v>
      </c>
      <c r="I151" s="181"/>
      <c r="J151" s="181"/>
    </row>
    <row r="152" spans="2:10" x14ac:dyDescent="0.25">
      <c r="B152" s="177" t="s">
        <v>509</v>
      </c>
      <c r="C152" s="174">
        <v>24966.7</v>
      </c>
      <c r="D152" s="177" t="s">
        <v>6</v>
      </c>
      <c r="E152" s="174">
        <v>0</v>
      </c>
      <c r="F152" s="174">
        <v>3566.66</v>
      </c>
      <c r="G152" s="174">
        <v>21400.04</v>
      </c>
      <c r="H152" s="177" t="s">
        <v>6</v>
      </c>
      <c r="I152" s="181"/>
      <c r="J152" s="181"/>
    </row>
    <row r="153" spans="2:10" x14ac:dyDescent="0.25">
      <c r="B153" s="177" t="s">
        <v>510</v>
      </c>
      <c r="C153" s="174">
        <v>16941.650000000001</v>
      </c>
      <c r="D153" s="177" t="s">
        <v>6</v>
      </c>
      <c r="E153" s="174">
        <v>0</v>
      </c>
      <c r="F153" s="174">
        <v>1783.34</v>
      </c>
      <c r="G153" s="174">
        <v>15158.31</v>
      </c>
      <c r="H153" s="177" t="s">
        <v>6</v>
      </c>
      <c r="I153" s="181"/>
      <c r="J153" s="181"/>
    </row>
    <row r="154" spans="2:10" x14ac:dyDescent="0.25">
      <c r="B154" s="177" t="s">
        <v>511</v>
      </c>
      <c r="C154" s="174">
        <v>14266.68</v>
      </c>
      <c r="D154" s="177" t="s">
        <v>6</v>
      </c>
      <c r="E154" s="174">
        <v>0</v>
      </c>
      <c r="F154" s="174">
        <v>1426.66</v>
      </c>
      <c r="G154" s="174">
        <v>12840.02</v>
      </c>
      <c r="H154" s="177" t="s">
        <v>6</v>
      </c>
      <c r="I154" s="181"/>
      <c r="J154" s="181"/>
    </row>
    <row r="155" spans="2:10" x14ac:dyDescent="0.25">
      <c r="B155" s="177" t="s">
        <v>512</v>
      </c>
      <c r="C155" s="174">
        <v>37450.01</v>
      </c>
      <c r="D155" s="177" t="s">
        <v>6</v>
      </c>
      <c r="E155" s="174">
        <v>0</v>
      </c>
      <c r="F155" s="174">
        <v>3566.66</v>
      </c>
      <c r="G155" s="174">
        <v>33883.35</v>
      </c>
      <c r="H155" s="177" t="s">
        <v>6</v>
      </c>
      <c r="I155" s="181"/>
      <c r="J155" s="181"/>
    </row>
    <row r="156" spans="2:10" x14ac:dyDescent="0.25">
      <c r="B156" s="177" t="s">
        <v>513</v>
      </c>
      <c r="C156" s="174">
        <v>42800</v>
      </c>
      <c r="D156" s="177" t="s">
        <v>6</v>
      </c>
      <c r="E156" s="174">
        <v>0</v>
      </c>
      <c r="F156" s="174">
        <v>0</v>
      </c>
      <c r="G156" s="174">
        <v>42800</v>
      </c>
      <c r="H156" s="177" t="s">
        <v>6</v>
      </c>
      <c r="I156" s="181"/>
      <c r="J156" s="181"/>
    </row>
    <row r="157" spans="2:10" x14ac:dyDescent="0.25">
      <c r="B157" s="177" t="s">
        <v>514</v>
      </c>
      <c r="C157" s="174">
        <v>36516.839999999997</v>
      </c>
      <c r="D157" s="177" t="s">
        <v>6</v>
      </c>
      <c r="E157" s="174">
        <v>0</v>
      </c>
      <c r="F157" s="174">
        <v>3043.08</v>
      </c>
      <c r="G157" s="174">
        <v>33473.760000000002</v>
      </c>
      <c r="H157" s="177" t="s">
        <v>6</v>
      </c>
      <c r="I157" s="181"/>
      <c r="J157" s="181"/>
    </row>
    <row r="158" spans="2:10" x14ac:dyDescent="0.25">
      <c r="B158" s="177" t="s">
        <v>515</v>
      </c>
      <c r="C158" s="174">
        <v>0</v>
      </c>
      <c r="D158" s="177" t="s">
        <v>6</v>
      </c>
      <c r="E158" s="174">
        <v>21400</v>
      </c>
      <c r="F158" s="174">
        <v>0</v>
      </c>
      <c r="G158" s="174">
        <v>21400</v>
      </c>
      <c r="H158" s="177" t="s">
        <v>6</v>
      </c>
      <c r="I158" s="181"/>
      <c r="J158" s="181"/>
    </row>
    <row r="159" spans="2:10" x14ac:dyDescent="0.25">
      <c r="B159" s="177" t="s">
        <v>516</v>
      </c>
      <c r="C159" s="174">
        <v>0</v>
      </c>
      <c r="D159" s="177" t="s">
        <v>6</v>
      </c>
      <c r="E159" s="174">
        <v>6420</v>
      </c>
      <c r="F159" s="174">
        <v>267.5</v>
      </c>
      <c r="G159" s="174">
        <v>6152.5</v>
      </c>
      <c r="H159" s="177" t="s">
        <v>6</v>
      </c>
      <c r="I159" s="181"/>
      <c r="J159" s="181"/>
    </row>
    <row r="160" spans="2:10" x14ac:dyDescent="0.25">
      <c r="B160" s="175" t="s">
        <v>175</v>
      </c>
      <c r="C160" s="176">
        <v>1017272.72</v>
      </c>
      <c r="D160" s="175" t="s">
        <v>6</v>
      </c>
      <c r="E160" s="176">
        <v>2470</v>
      </c>
      <c r="F160" s="176">
        <v>6770.45</v>
      </c>
      <c r="G160" s="176">
        <v>1012972.27</v>
      </c>
      <c r="H160" s="175" t="s">
        <v>6</v>
      </c>
      <c r="I160" s="181"/>
      <c r="J160" s="181"/>
    </row>
    <row r="161" spans="2:10" x14ac:dyDescent="0.25">
      <c r="B161" s="177" t="s">
        <v>520</v>
      </c>
      <c r="C161" s="174">
        <v>4955.63</v>
      </c>
      <c r="D161" s="177" t="s">
        <v>6</v>
      </c>
      <c r="E161" s="174">
        <v>0</v>
      </c>
      <c r="F161" s="174">
        <v>500</v>
      </c>
      <c r="G161" s="174">
        <v>4455.63</v>
      </c>
      <c r="H161" s="177" t="s">
        <v>6</v>
      </c>
      <c r="I161" s="181"/>
      <c r="J161" s="181"/>
    </row>
    <row r="162" spans="2:10" x14ac:dyDescent="0.25">
      <c r="B162" s="177" t="s">
        <v>521</v>
      </c>
      <c r="C162" s="174">
        <v>3007.85</v>
      </c>
      <c r="D162" s="177" t="s">
        <v>6</v>
      </c>
      <c r="E162" s="174">
        <v>0</v>
      </c>
      <c r="F162" s="174">
        <v>607.85</v>
      </c>
      <c r="G162" s="174">
        <v>2400</v>
      </c>
      <c r="H162" s="177" t="s">
        <v>6</v>
      </c>
      <c r="I162" s="181"/>
      <c r="J162" s="181"/>
    </row>
    <row r="163" spans="2:10" x14ac:dyDescent="0.25">
      <c r="B163" s="177" t="s">
        <v>522</v>
      </c>
      <c r="C163" s="174">
        <v>20580.560000000001</v>
      </c>
      <c r="D163" s="177" t="s">
        <v>6</v>
      </c>
      <c r="E163" s="174">
        <v>0</v>
      </c>
      <c r="F163" s="174">
        <v>0</v>
      </c>
      <c r="G163" s="174">
        <v>20580.560000000001</v>
      </c>
      <c r="H163" s="177" t="s">
        <v>6</v>
      </c>
      <c r="I163" s="181"/>
      <c r="J163" s="181"/>
    </row>
    <row r="164" spans="2:10" x14ac:dyDescent="0.25">
      <c r="B164" s="177" t="s">
        <v>523</v>
      </c>
      <c r="C164" s="174">
        <v>600</v>
      </c>
      <c r="D164" s="177" t="s">
        <v>6</v>
      </c>
      <c r="E164" s="174">
        <v>0</v>
      </c>
      <c r="F164" s="174">
        <v>0</v>
      </c>
      <c r="G164" s="174">
        <v>600</v>
      </c>
      <c r="H164" s="177" t="s">
        <v>6</v>
      </c>
      <c r="I164" s="181"/>
      <c r="J164" s="181"/>
    </row>
    <row r="165" spans="2:10" x14ac:dyDescent="0.25">
      <c r="B165" s="177" t="s">
        <v>524</v>
      </c>
      <c r="C165" s="174">
        <v>162.6</v>
      </c>
      <c r="D165" s="177" t="s">
        <v>6</v>
      </c>
      <c r="E165" s="174">
        <v>0</v>
      </c>
      <c r="F165" s="174">
        <v>162.6</v>
      </c>
      <c r="G165" s="174">
        <v>0</v>
      </c>
      <c r="H165" s="177" t="s">
        <v>6</v>
      </c>
      <c r="I165" s="181"/>
      <c r="J165" s="181"/>
    </row>
    <row r="166" spans="2:10" x14ac:dyDescent="0.25">
      <c r="B166" s="177" t="s">
        <v>525</v>
      </c>
      <c r="C166" s="174">
        <v>11199.96</v>
      </c>
      <c r="D166" s="177" t="s">
        <v>6</v>
      </c>
      <c r="E166" s="174">
        <v>0</v>
      </c>
      <c r="F166" s="174">
        <v>0</v>
      </c>
      <c r="G166" s="174">
        <v>11199.96</v>
      </c>
      <c r="H166" s="177" t="s">
        <v>6</v>
      </c>
      <c r="I166" s="181"/>
      <c r="J166" s="181"/>
    </row>
    <row r="167" spans="2:10" x14ac:dyDescent="0.25">
      <c r="B167" s="177" t="s">
        <v>526</v>
      </c>
      <c r="C167" s="174">
        <v>500</v>
      </c>
      <c r="D167" s="177" t="s">
        <v>6</v>
      </c>
      <c r="E167" s="174">
        <v>0</v>
      </c>
      <c r="F167" s="174">
        <v>0</v>
      </c>
      <c r="G167" s="174">
        <v>500</v>
      </c>
      <c r="H167" s="177" t="s">
        <v>6</v>
      </c>
      <c r="I167" s="181"/>
      <c r="J167" s="181"/>
    </row>
    <row r="168" spans="2:10" x14ac:dyDescent="0.25">
      <c r="B168" s="177" t="s">
        <v>527</v>
      </c>
      <c r="C168" s="174">
        <v>1500</v>
      </c>
      <c r="D168" s="177" t="s">
        <v>6</v>
      </c>
      <c r="E168" s="174">
        <v>2470</v>
      </c>
      <c r="F168" s="174">
        <v>2500</v>
      </c>
      <c r="G168" s="174">
        <v>1470</v>
      </c>
      <c r="H168" s="177" t="s">
        <v>6</v>
      </c>
      <c r="I168" s="181"/>
      <c r="J168" s="181"/>
    </row>
    <row r="169" spans="2:10" x14ac:dyDescent="0.25">
      <c r="B169" s="177" t="s">
        <v>528</v>
      </c>
      <c r="C169" s="174">
        <v>1999.96</v>
      </c>
      <c r="D169" s="177" t="s">
        <v>6</v>
      </c>
      <c r="E169" s="174">
        <v>0</v>
      </c>
      <c r="F169" s="174">
        <v>0</v>
      </c>
      <c r="G169" s="174">
        <v>1999.96</v>
      </c>
      <c r="H169" s="177" t="s">
        <v>6</v>
      </c>
      <c r="I169" s="181"/>
      <c r="J169" s="181"/>
    </row>
    <row r="170" spans="2:10" x14ac:dyDescent="0.25">
      <c r="B170" s="177" t="s">
        <v>420</v>
      </c>
      <c r="C170" s="174">
        <v>8999.86</v>
      </c>
      <c r="D170" s="177" t="s">
        <v>6</v>
      </c>
      <c r="E170" s="174">
        <v>0</v>
      </c>
      <c r="F170" s="174">
        <v>0</v>
      </c>
      <c r="G170" s="174">
        <v>8999.86</v>
      </c>
      <c r="H170" s="177" t="s">
        <v>6</v>
      </c>
      <c r="I170" s="181"/>
      <c r="J170" s="181"/>
    </row>
    <row r="171" spans="2:10" x14ac:dyDescent="0.25">
      <c r="B171" s="177" t="s">
        <v>529</v>
      </c>
      <c r="C171" s="174">
        <v>5000</v>
      </c>
      <c r="D171" s="177" t="s">
        <v>6</v>
      </c>
      <c r="E171" s="174">
        <v>0</v>
      </c>
      <c r="F171" s="174">
        <v>0</v>
      </c>
      <c r="G171" s="174">
        <v>5000</v>
      </c>
      <c r="H171" s="177" t="s">
        <v>6</v>
      </c>
      <c r="I171" s="181"/>
      <c r="J171" s="181"/>
    </row>
    <row r="172" spans="2:10" x14ac:dyDescent="0.25">
      <c r="B172" s="177" t="s">
        <v>530</v>
      </c>
      <c r="C172" s="174">
        <v>3999.84</v>
      </c>
      <c r="D172" s="177" t="s">
        <v>6</v>
      </c>
      <c r="E172" s="174">
        <v>0</v>
      </c>
      <c r="F172" s="174">
        <v>0</v>
      </c>
      <c r="G172" s="174">
        <v>3999.84</v>
      </c>
      <c r="H172" s="177" t="s">
        <v>6</v>
      </c>
      <c r="I172" s="181"/>
      <c r="J172" s="181"/>
    </row>
    <row r="173" spans="2:10" x14ac:dyDescent="0.25">
      <c r="B173" s="177" t="s">
        <v>399</v>
      </c>
      <c r="C173" s="174">
        <v>2000</v>
      </c>
      <c r="D173" s="177" t="s">
        <v>6</v>
      </c>
      <c r="E173" s="174">
        <v>0</v>
      </c>
      <c r="F173" s="174">
        <v>0</v>
      </c>
      <c r="G173" s="174">
        <v>2000</v>
      </c>
      <c r="H173" s="177" t="s">
        <v>6</v>
      </c>
      <c r="I173" s="181"/>
      <c r="J173" s="181"/>
    </row>
    <row r="174" spans="2:10" x14ac:dyDescent="0.25">
      <c r="B174" s="177" t="s">
        <v>531</v>
      </c>
      <c r="C174" s="174">
        <v>3082.79</v>
      </c>
      <c r="D174" s="177" t="s">
        <v>6</v>
      </c>
      <c r="E174" s="174">
        <v>0</v>
      </c>
      <c r="F174" s="174">
        <v>0</v>
      </c>
      <c r="G174" s="174">
        <v>3082.79</v>
      </c>
      <c r="H174" s="177" t="s">
        <v>6</v>
      </c>
      <c r="I174" s="181"/>
      <c r="J174" s="181"/>
    </row>
    <row r="175" spans="2:10" x14ac:dyDescent="0.25">
      <c r="B175" s="177" t="s">
        <v>532</v>
      </c>
      <c r="C175" s="174">
        <v>80099.740000000005</v>
      </c>
      <c r="D175" s="177" t="s">
        <v>6</v>
      </c>
      <c r="E175" s="174">
        <v>0</v>
      </c>
      <c r="F175" s="174">
        <v>0</v>
      </c>
      <c r="G175" s="174">
        <v>80099.740000000005</v>
      </c>
      <c r="H175" s="177" t="s">
        <v>6</v>
      </c>
      <c r="I175" s="181"/>
      <c r="J175" s="181"/>
    </row>
    <row r="176" spans="2:10" x14ac:dyDescent="0.25">
      <c r="B176" s="177" t="s">
        <v>533</v>
      </c>
      <c r="C176" s="174">
        <v>5000</v>
      </c>
      <c r="D176" s="177" t="s">
        <v>6</v>
      </c>
      <c r="E176" s="174">
        <v>0</v>
      </c>
      <c r="F176" s="174">
        <v>0</v>
      </c>
      <c r="G176" s="174">
        <v>5000</v>
      </c>
      <c r="H176" s="177" t="s">
        <v>6</v>
      </c>
      <c r="I176" s="181"/>
      <c r="J176" s="181"/>
    </row>
    <row r="177" spans="2:10" x14ac:dyDescent="0.25">
      <c r="B177" s="177" t="s">
        <v>534</v>
      </c>
      <c r="C177" s="174">
        <v>5000</v>
      </c>
      <c r="D177" s="177" t="s">
        <v>6</v>
      </c>
      <c r="E177" s="174">
        <v>0</v>
      </c>
      <c r="F177" s="174">
        <v>0</v>
      </c>
      <c r="G177" s="174">
        <v>5000</v>
      </c>
      <c r="H177" s="177" t="s">
        <v>6</v>
      </c>
      <c r="I177" s="181"/>
      <c r="J177" s="181"/>
    </row>
    <row r="178" spans="2:10" x14ac:dyDescent="0.25">
      <c r="B178" s="177" t="s">
        <v>535</v>
      </c>
      <c r="C178" s="174">
        <v>5000</v>
      </c>
      <c r="D178" s="177" t="s">
        <v>6</v>
      </c>
      <c r="E178" s="174">
        <v>0</v>
      </c>
      <c r="F178" s="174">
        <v>0</v>
      </c>
      <c r="G178" s="174">
        <v>5000</v>
      </c>
      <c r="H178" s="177" t="s">
        <v>6</v>
      </c>
      <c r="I178" s="181"/>
      <c r="J178" s="181"/>
    </row>
    <row r="179" spans="2:10" x14ac:dyDescent="0.25">
      <c r="B179" s="177" t="s">
        <v>379</v>
      </c>
      <c r="C179" s="174">
        <v>20000</v>
      </c>
      <c r="D179" s="177" t="s">
        <v>6</v>
      </c>
      <c r="E179" s="174">
        <v>0</v>
      </c>
      <c r="F179" s="174">
        <v>0</v>
      </c>
      <c r="G179" s="174">
        <v>20000</v>
      </c>
      <c r="H179" s="177" t="s">
        <v>6</v>
      </c>
      <c r="I179" s="181"/>
      <c r="J179" s="181"/>
    </row>
    <row r="180" spans="2:10" x14ac:dyDescent="0.25">
      <c r="B180" s="177" t="s">
        <v>536</v>
      </c>
      <c r="C180" s="174">
        <v>100</v>
      </c>
      <c r="D180" s="177" t="s">
        <v>6</v>
      </c>
      <c r="E180" s="174">
        <v>0</v>
      </c>
      <c r="F180" s="174">
        <v>0</v>
      </c>
      <c r="G180" s="174">
        <v>100</v>
      </c>
      <c r="H180" s="177" t="s">
        <v>6</v>
      </c>
      <c r="I180" s="181"/>
      <c r="J180" s="181"/>
    </row>
    <row r="181" spans="2:10" x14ac:dyDescent="0.25">
      <c r="B181" s="177" t="s">
        <v>537</v>
      </c>
      <c r="C181" s="174">
        <v>15000</v>
      </c>
      <c r="D181" s="177" t="s">
        <v>6</v>
      </c>
      <c r="E181" s="174">
        <v>0</v>
      </c>
      <c r="F181" s="174">
        <v>0</v>
      </c>
      <c r="G181" s="174">
        <v>15000</v>
      </c>
      <c r="H181" s="177" t="s">
        <v>6</v>
      </c>
      <c r="I181" s="181"/>
      <c r="J181" s="181"/>
    </row>
    <row r="182" spans="2:10" x14ac:dyDescent="0.25">
      <c r="B182" s="177" t="s">
        <v>538</v>
      </c>
      <c r="C182" s="174">
        <v>4000</v>
      </c>
      <c r="D182" s="177" t="s">
        <v>6</v>
      </c>
      <c r="E182" s="174">
        <v>0</v>
      </c>
      <c r="F182" s="174">
        <v>0</v>
      </c>
      <c r="G182" s="174">
        <v>4000</v>
      </c>
      <c r="H182" s="177" t="s">
        <v>6</v>
      </c>
      <c r="I182" s="181"/>
      <c r="J182" s="181"/>
    </row>
    <row r="183" spans="2:10" x14ac:dyDescent="0.25">
      <c r="B183" s="177" t="s">
        <v>539</v>
      </c>
      <c r="C183" s="174">
        <v>4140</v>
      </c>
      <c r="D183" s="177" t="s">
        <v>6</v>
      </c>
      <c r="E183" s="174">
        <v>0</v>
      </c>
      <c r="F183" s="174">
        <v>0</v>
      </c>
      <c r="G183" s="174">
        <v>4140</v>
      </c>
      <c r="H183" s="177" t="s">
        <v>6</v>
      </c>
      <c r="I183" s="181"/>
      <c r="J183" s="181"/>
    </row>
    <row r="184" spans="2:10" x14ac:dyDescent="0.25">
      <c r="B184" s="177" t="s">
        <v>540</v>
      </c>
      <c r="C184" s="174">
        <v>10000</v>
      </c>
      <c r="D184" s="177" t="s">
        <v>6</v>
      </c>
      <c r="E184" s="174">
        <v>0</v>
      </c>
      <c r="F184" s="174">
        <v>0</v>
      </c>
      <c r="G184" s="174">
        <v>10000</v>
      </c>
      <c r="H184" s="177" t="s">
        <v>6</v>
      </c>
      <c r="I184" s="181"/>
      <c r="J184" s="181"/>
    </row>
    <row r="185" spans="2:10" x14ac:dyDescent="0.25">
      <c r="B185" s="177" t="s">
        <v>541</v>
      </c>
      <c r="C185" s="174">
        <v>10000</v>
      </c>
      <c r="D185" s="177" t="s">
        <v>6</v>
      </c>
      <c r="E185" s="174">
        <v>0</v>
      </c>
      <c r="F185" s="174">
        <v>0</v>
      </c>
      <c r="G185" s="174">
        <v>10000</v>
      </c>
      <c r="H185" s="177" t="s">
        <v>6</v>
      </c>
      <c r="I185" s="181"/>
      <c r="J185" s="181"/>
    </row>
    <row r="186" spans="2:10" x14ac:dyDescent="0.25">
      <c r="B186" s="177" t="s">
        <v>401</v>
      </c>
      <c r="C186" s="174">
        <v>21000</v>
      </c>
      <c r="D186" s="177" t="s">
        <v>6</v>
      </c>
      <c r="E186" s="174">
        <v>0</v>
      </c>
      <c r="F186" s="174">
        <v>0</v>
      </c>
      <c r="G186" s="174">
        <v>21000</v>
      </c>
      <c r="H186" s="177" t="s">
        <v>6</v>
      </c>
      <c r="I186" s="181"/>
      <c r="J186" s="181"/>
    </row>
    <row r="187" spans="2:10" x14ac:dyDescent="0.25">
      <c r="B187" s="177" t="s">
        <v>451</v>
      </c>
      <c r="C187" s="174">
        <v>49538.8</v>
      </c>
      <c r="D187" s="177" t="s">
        <v>6</v>
      </c>
      <c r="E187" s="174">
        <v>0</v>
      </c>
      <c r="F187" s="174">
        <v>0</v>
      </c>
      <c r="G187" s="174">
        <v>49538.8</v>
      </c>
      <c r="H187" s="177" t="s">
        <v>6</v>
      </c>
      <c r="I187" s="181"/>
      <c r="J187" s="181"/>
    </row>
    <row r="188" spans="2:10" x14ac:dyDescent="0.25">
      <c r="B188" s="177" t="s">
        <v>542</v>
      </c>
      <c r="C188" s="174">
        <v>241374.15</v>
      </c>
      <c r="D188" s="177" t="s">
        <v>6</v>
      </c>
      <c r="E188" s="174">
        <v>0</v>
      </c>
      <c r="F188" s="174">
        <v>0</v>
      </c>
      <c r="G188" s="174">
        <v>241374.15</v>
      </c>
      <c r="H188" s="177" t="s">
        <v>6</v>
      </c>
      <c r="I188" s="181"/>
      <c r="J188" s="181"/>
    </row>
    <row r="189" spans="2:10" x14ac:dyDescent="0.25">
      <c r="B189" s="177" t="s">
        <v>543</v>
      </c>
      <c r="C189" s="174">
        <v>392.08</v>
      </c>
      <c r="D189" s="177" t="s">
        <v>6</v>
      </c>
      <c r="E189" s="174">
        <v>0</v>
      </c>
      <c r="F189" s="174">
        <v>0</v>
      </c>
      <c r="G189" s="174">
        <v>392.08</v>
      </c>
      <c r="H189" s="177" t="s">
        <v>6</v>
      </c>
      <c r="I189" s="181"/>
      <c r="J189" s="181"/>
    </row>
    <row r="190" spans="2:10" x14ac:dyDescent="0.25">
      <c r="B190" s="177" t="s">
        <v>544</v>
      </c>
      <c r="C190" s="174">
        <v>83228</v>
      </c>
      <c r="D190" s="177" t="s">
        <v>6</v>
      </c>
      <c r="E190" s="174">
        <v>0</v>
      </c>
      <c r="F190" s="174">
        <v>0</v>
      </c>
      <c r="G190" s="174">
        <v>83228</v>
      </c>
      <c r="H190" s="177" t="s">
        <v>6</v>
      </c>
      <c r="I190" s="181"/>
      <c r="J190" s="181"/>
    </row>
    <row r="191" spans="2:10" x14ac:dyDescent="0.25">
      <c r="B191" s="177" t="s">
        <v>545</v>
      </c>
      <c r="C191" s="174">
        <v>20000</v>
      </c>
      <c r="D191" s="177" t="s">
        <v>6</v>
      </c>
      <c r="E191" s="174">
        <v>0</v>
      </c>
      <c r="F191" s="174">
        <v>0</v>
      </c>
      <c r="G191" s="174">
        <v>20000</v>
      </c>
      <c r="H191" s="177" t="s">
        <v>6</v>
      </c>
      <c r="I191" s="181"/>
      <c r="J191" s="181"/>
    </row>
    <row r="192" spans="2:10" x14ac:dyDescent="0.25">
      <c r="B192" s="177" t="s">
        <v>546</v>
      </c>
      <c r="C192" s="174">
        <v>3000</v>
      </c>
      <c r="D192" s="177" t="s">
        <v>6</v>
      </c>
      <c r="E192" s="174">
        <v>0</v>
      </c>
      <c r="F192" s="174">
        <v>2000</v>
      </c>
      <c r="G192" s="174">
        <v>1000</v>
      </c>
      <c r="H192" s="177" t="s">
        <v>6</v>
      </c>
      <c r="I192" s="181"/>
      <c r="J192" s="181"/>
    </row>
    <row r="193" spans="2:10" x14ac:dyDescent="0.25">
      <c r="B193" s="177" t="s">
        <v>547</v>
      </c>
      <c r="C193" s="174">
        <v>355318</v>
      </c>
      <c r="D193" s="177" t="s">
        <v>6</v>
      </c>
      <c r="E193" s="174">
        <v>0</v>
      </c>
      <c r="F193" s="174">
        <v>0</v>
      </c>
      <c r="G193" s="174">
        <v>355318</v>
      </c>
      <c r="H193" s="177" t="s">
        <v>6</v>
      </c>
      <c r="I193" s="181"/>
      <c r="J193" s="181"/>
    </row>
    <row r="194" spans="2:10" x14ac:dyDescent="0.25">
      <c r="B194" s="177" t="s">
        <v>548</v>
      </c>
      <c r="C194" s="174">
        <v>3000</v>
      </c>
      <c r="D194" s="177" t="s">
        <v>6</v>
      </c>
      <c r="E194" s="174">
        <v>0</v>
      </c>
      <c r="F194" s="174">
        <v>0</v>
      </c>
      <c r="G194" s="174">
        <v>3000</v>
      </c>
      <c r="H194" s="177" t="s">
        <v>6</v>
      </c>
      <c r="I194" s="181"/>
      <c r="J194" s="181"/>
    </row>
    <row r="195" spans="2:10" x14ac:dyDescent="0.25">
      <c r="B195" s="177" t="s">
        <v>549</v>
      </c>
      <c r="C195" s="179">
        <v>-3529.1</v>
      </c>
      <c r="D195" s="177" t="s">
        <v>6</v>
      </c>
      <c r="E195" s="174">
        <v>0</v>
      </c>
      <c r="F195" s="174">
        <v>0</v>
      </c>
      <c r="G195" s="179">
        <v>-3529.1</v>
      </c>
      <c r="H195" s="177" t="s">
        <v>6</v>
      </c>
      <c r="I195" s="181"/>
      <c r="J195" s="181"/>
    </row>
    <row r="196" spans="2:10" x14ac:dyDescent="0.25">
      <c r="B196" s="177" t="s">
        <v>459</v>
      </c>
      <c r="C196" s="174">
        <v>1203</v>
      </c>
      <c r="D196" s="177" t="s">
        <v>6</v>
      </c>
      <c r="E196" s="174">
        <v>0</v>
      </c>
      <c r="F196" s="174">
        <v>0</v>
      </c>
      <c r="G196" s="174">
        <v>1203</v>
      </c>
      <c r="H196" s="177" t="s">
        <v>6</v>
      </c>
      <c r="I196" s="181"/>
      <c r="J196" s="181"/>
    </row>
    <row r="197" spans="2:10" x14ac:dyDescent="0.25">
      <c r="B197" s="177" t="s">
        <v>484</v>
      </c>
      <c r="C197" s="174">
        <v>12955</v>
      </c>
      <c r="D197" s="177" t="s">
        <v>6</v>
      </c>
      <c r="E197" s="174">
        <v>0</v>
      </c>
      <c r="F197" s="174">
        <v>0</v>
      </c>
      <c r="G197" s="174">
        <v>12955</v>
      </c>
      <c r="H197" s="177" t="s">
        <v>6</v>
      </c>
      <c r="I197" s="181"/>
      <c r="J197" s="181"/>
    </row>
    <row r="198" spans="2:10" x14ac:dyDescent="0.25">
      <c r="B198" s="177" t="s">
        <v>550</v>
      </c>
      <c r="C198" s="174">
        <v>164</v>
      </c>
      <c r="D198" s="177" t="s">
        <v>6</v>
      </c>
      <c r="E198" s="174">
        <v>0</v>
      </c>
      <c r="F198" s="174">
        <v>0</v>
      </c>
      <c r="G198" s="174">
        <v>164</v>
      </c>
      <c r="H198" s="177" t="s">
        <v>6</v>
      </c>
      <c r="I198" s="181"/>
      <c r="J198" s="181"/>
    </row>
    <row r="199" spans="2:10" x14ac:dyDescent="0.25">
      <c r="B199" s="177" t="s">
        <v>552</v>
      </c>
      <c r="C199" s="174">
        <v>2000</v>
      </c>
      <c r="D199" s="177" t="s">
        <v>6</v>
      </c>
      <c r="E199" s="174">
        <v>0</v>
      </c>
      <c r="F199" s="174">
        <v>0</v>
      </c>
      <c r="G199" s="174">
        <v>2000</v>
      </c>
      <c r="H199" s="177" t="s">
        <v>6</v>
      </c>
      <c r="I199" s="181"/>
      <c r="J199" s="181"/>
    </row>
    <row r="200" spans="2:10" x14ac:dyDescent="0.25">
      <c r="B200" s="177" t="s">
        <v>553</v>
      </c>
      <c r="C200" s="174">
        <v>1700</v>
      </c>
      <c r="D200" s="177" t="s">
        <v>6</v>
      </c>
      <c r="E200" s="174">
        <v>0</v>
      </c>
      <c r="F200" s="174">
        <v>1000</v>
      </c>
      <c r="G200" s="174">
        <v>700</v>
      </c>
      <c r="H200" s="177" t="s">
        <v>6</v>
      </c>
      <c r="I200" s="181"/>
      <c r="J200" s="181"/>
    </row>
    <row r="201" spans="2:10" x14ac:dyDescent="0.25">
      <c r="B201" s="175" t="s">
        <v>176</v>
      </c>
      <c r="C201" s="176">
        <v>452765</v>
      </c>
      <c r="D201" s="175" t="s">
        <v>6</v>
      </c>
      <c r="E201" s="176">
        <v>0</v>
      </c>
      <c r="F201" s="176">
        <v>0</v>
      </c>
      <c r="G201" s="176">
        <v>452765</v>
      </c>
      <c r="H201" s="175" t="s">
        <v>6</v>
      </c>
      <c r="I201" s="181"/>
      <c r="J201" s="181"/>
    </row>
    <row r="202" spans="2:10" x14ac:dyDescent="0.25">
      <c r="B202" s="177" t="s">
        <v>111</v>
      </c>
      <c r="C202" s="174">
        <v>22765</v>
      </c>
      <c r="D202" s="177" t="s">
        <v>6</v>
      </c>
      <c r="E202" s="174">
        <v>0</v>
      </c>
      <c r="F202" s="174">
        <v>0</v>
      </c>
      <c r="G202" s="174">
        <v>22765</v>
      </c>
      <c r="H202" s="177" t="s">
        <v>6</v>
      </c>
      <c r="I202" s="181"/>
      <c r="J202" s="181"/>
    </row>
    <row r="203" spans="2:10" x14ac:dyDescent="0.25">
      <c r="B203" s="177" t="s">
        <v>554</v>
      </c>
      <c r="C203" s="174">
        <v>430000</v>
      </c>
      <c r="D203" s="177" t="s">
        <v>6</v>
      </c>
      <c r="E203" s="174">
        <v>0</v>
      </c>
      <c r="F203" s="174">
        <v>0</v>
      </c>
      <c r="G203" s="174">
        <v>430000</v>
      </c>
      <c r="H203" s="177" t="s">
        <v>6</v>
      </c>
      <c r="I203" s="181"/>
      <c r="J203" s="181"/>
    </row>
    <row r="204" spans="2:10" x14ac:dyDescent="0.25">
      <c r="B204" s="175" t="s">
        <v>178</v>
      </c>
      <c r="C204" s="176">
        <v>16006.2</v>
      </c>
      <c r="D204" s="175" t="s">
        <v>6</v>
      </c>
      <c r="E204" s="176">
        <v>0</v>
      </c>
      <c r="F204" s="176">
        <v>1067.0999999999999</v>
      </c>
      <c r="G204" s="176">
        <v>14939.1</v>
      </c>
      <c r="H204" s="175" t="s">
        <v>6</v>
      </c>
      <c r="I204" s="181"/>
      <c r="J204" s="181"/>
    </row>
    <row r="205" spans="2:10" x14ac:dyDescent="0.25">
      <c r="B205" s="177" t="s">
        <v>555</v>
      </c>
      <c r="C205" s="174">
        <v>16006.2</v>
      </c>
      <c r="D205" s="177" t="s">
        <v>6</v>
      </c>
      <c r="E205" s="174">
        <v>0</v>
      </c>
      <c r="F205" s="174">
        <v>1067.0999999999999</v>
      </c>
      <c r="G205" s="174">
        <v>14939.1</v>
      </c>
      <c r="H205" s="177" t="s">
        <v>6</v>
      </c>
      <c r="I205" s="181"/>
      <c r="J205" s="181"/>
    </row>
    <row r="206" spans="2:10" x14ac:dyDescent="0.25">
      <c r="B206" s="175" t="s">
        <v>179</v>
      </c>
      <c r="C206" s="180">
        <v>-659400.13</v>
      </c>
      <c r="D206" s="175" t="s">
        <v>6</v>
      </c>
      <c r="E206" s="176">
        <v>0</v>
      </c>
      <c r="F206" s="176">
        <v>0</v>
      </c>
      <c r="G206" s="180">
        <v>-659400.13</v>
      </c>
      <c r="H206" s="175" t="s">
        <v>6</v>
      </c>
      <c r="I206" s="181"/>
      <c r="J206" s="181"/>
    </row>
    <row r="207" spans="2:10" x14ac:dyDescent="0.25">
      <c r="B207" s="175" t="s">
        <v>181</v>
      </c>
      <c r="C207" s="180">
        <v>-513235.18</v>
      </c>
      <c r="D207" s="175" t="s">
        <v>6</v>
      </c>
      <c r="E207" s="176">
        <v>0</v>
      </c>
      <c r="F207" s="176">
        <v>0</v>
      </c>
      <c r="G207" s="180">
        <v>-513235.18</v>
      </c>
      <c r="H207" s="175" t="s">
        <v>6</v>
      </c>
      <c r="I207" s="181"/>
      <c r="J207" s="181"/>
    </row>
    <row r="208" spans="2:10" x14ac:dyDescent="0.25">
      <c r="B208" s="177" t="s">
        <v>556</v>
      </c>
      <c r="C208" s="174">
        <v>20375619.379999999</v>
      </c>
      <c r="D208" s="177" t="s">
        <v>6</v>
      </c>
      <c r="E208" s="174">
        <v>18729.150000000001</v>
      </c>
      <c r="F208" s="174">
        <v>0</v>
      </c>
      <c r="G208" s="174">
        <v>20394348.530000001</v>
      </c>
      <c r="H208" s="177" t="s">
        <v>6</v>
      </c>
      <c r="I208" s="181"/>
      <c r="J208" s="181"/>
    </row>
    <row r="209" spans="2:10" x14ac:dyDescent="0.25">
      <c r="B209" s="175" t="s">
        <v>185</v>
      </c>
      <c r="C209" s="176">
        <v>1115603.1599999999</v>
      </c>
      <c r="D209" s="175" t="s">
        <v>6</v>
      </c>
      <c r="E209" s="176">
        <v>5099.1499999999996</v>
      </c>
      <c r="F209" s="176">
        <v>0</v>
      </c>
      <c r="G209" s="176">
        <v>1120702.31</v>
      </c>
      <c r="H209" s="175" t="s">
        <v>6</v>
      </c>
      <c r="I209" s="181"/>
      <c r="J209" s="181"/>
    </row>
    <row r="210" spans="2:10" x14ac:dyDescent="0.25">
      <c r="B210" s="177" t="s">
        <v>557</v>
      </c>
      <c r="C210" s="174">
        <v>31776.11</v>
      </c>
      <c r="D210" s="177" t="s">
        <v>6</v>
      </c>
      <c r="E210" s="174">
        <v>0</v>
      </c>
      <c r="F210" s="174">
        <v>0</v>
      </c>
      <c r="G210" s="174">
        <v>31776.11</v>
      </c>
      <c r="H210" s="177" t="s">
        <v>6</v>
      </c>
      <c r="I210" s="181"/>
      <c r="J210" s="181"/>
    </row>
    <row r="211" spans="2:10" x14ac:dyDescent="0.25">
      <c r="B211" s="177" t="s">
        <v>558</v>
      </c>
      <c r="C211" s="174">
        <v>2347</v>
      </c>
      <c r="D211" s="177" t="s">
        <v>6</v>
      </c>
      <c r="E211" s="174">
        <v>0</v>
      </c>
      <c r="F211" s="174">
        <v>0</v>
      </c>
      <c r="G211" s="174">
        <v>2347</v>
      </c>
      <c r="H211" s="177" t="s">
        <v>6</v>
      </c>
      <c r="I211" s="181"/>
      <c r="J211" s="181"/>
    </row>
    <row r="212" spans="2:10" x14ac:dyDescent="0.25">
      <c r="B212" s="177" t="s">
        <v>559</v>
      </c>
      <c r="C212" s="174">
        <v>16104</v>
      </c>
      <c r="D212" s="177" t="s">
        <v>6</v>
      </c>
      <c r="E212" s="174">
        <v>0</v>
      </c>
      <c r="F212" s="174">
        <v>0</v>
      </c>
      <c r="G212" s="174">
        <v>16104</v>
      </c>
      <c r="H212" s="177" t="s">
        <v>6</v>
      </c>
      <c r="I212" s="181"/>
      <c r="J212" s="181"/>
    </row>
    <row r="213" spans="2:10" x14ac:dyDescent="0.25">
      <c r="B213" s="177" t="s">
        <v>560</v>
      </c>
      <c r="C213" s="174">
        <v>5154</v>
      </c>
      <c r="D213" s="177" t="s">
        <v>6</v>
      </c>
      <c r="E213" s="174">
        <v>0</v>
      </c>
      <c r="F213" s="174">
        <v>0</v>
      </c>
      <c r="G213" s="174">
        <v>5154</v>
      </c>
      <c r="H213" s="177" t="s">
        <v>6</v>
      </c>
      <c r="I213" s="181"/>
      <c r="J213" s="181"/>
    </row>
    <row r="214" spans="2:10" x14ac:dyDescent="0.25">
      <c r="B214" s="177" t="s">
        <v>561</v>
      </c>
      <c r="C214" s="174">
        <v>3999</v>
      </c>
      <c r="D214" s="177" t="s">
        <v>6</v>
      </c>
      <c r="E214" s="174">
        <v>0</v>
      </c>
      <c r="F214" s="174">
        <v>0</v>
      </c>
      <c r="G214" s="174">
        <v>3999</v>
      </c>
      <c r="H214" s="177" t="s">
        <v>6</v>
      </c>
      <c r="I214" s="181"/>
      <c r="J214" s="181"/>
    </row>
    <row r="215" spans="2:10" x14ac:dyDescent="0.25">
      <c r="B215" s="177" t="s">
        <v>562</v>
      </c>
      <c r="C215" s="174">
        <v>44529</v>
      </c>
      <c r="D215" s="177" t="s">
        <v>6</v>
      </c>
      <c r="E215" s="174">
        <v>0</v>
      </c>
      <c r="F215" s="174">
        <v>0</v>
      </c>
      <c r="G215" s="174">
        <v>44529</v>
      </c>
      <c r="H215" s="177" t="s">
        <v>6</v>
      </c>
      <c r="I215" s="181"/>
      <c r="J215" s="181"/>
    </row>
    <row r="216" spans="2:10" x14ac:dyDescent="0.25">
      <c r="B216" s="177" t="s">
        <v>563</v>
      </c>
      <c r="C216" s="174">
        <v>56712.46</v>
      </c>
      <c r="D216" s="177" t="s">
        <v>6</v>
      </c>
      <c r="E216" s="174">
        <v>0</v>
      </c>
      <c r="F216" s="174">
        <v>0</v>
      </c>
      <c r="G216" s="174">
        <v>56712.46</v>
      </c>
      <c r="H216" s="177" t="s">
        <v>6</v>
      </c>
      <c r="I216" s="181"/>
      <c r="J216" s="181"/>
    </row>
    <row r="217" spans="2:10" x14ac:dyDescent="0.25">
      <c r="B217" s="177" t="s">
        <v>564</v>
      </c>
      <c r="C217" s="174">
        <v>155850.32999999999</v>
      </c>
      <c r="D217" s="177" t="s">
        <v>6</v>
      </c>
      <c r="E217" s="174">
        <v>0</v>
      </c>
      <c r="F217" s="174">
        <v>0</v>
      </c>
      <c r="G217" s="174">
        <v>155850.32999999999</v>
      </c>
      <c r="H217" s="177" t="s">
        <v>6</v>
      </c>
      <c r="I217" s="181"/>
      <c r="J217" s="181"/>
    </row>
    <row r="218" spans="2:10" x14ac:dyDescent="0.25">
      <c r="B218" s="177" t="s">
        <v>565</v>
      </c>
      <c r="C218" s="174">
        <v>56350</v>
      </c>
      <c r="D218" s="177" t="s">
        <v>6</v>
      </c>
      <c r="E218" s="174">
        <v>0</v>
      </c>
      <c r="F218" s="174">
        <v>0</v>
      </c>
      <c r="G218" s="174">
        <v>56350</v>
      </c>
      <c r="H218" s="177" t="s">
        <v>6</v>
      </c>
      <c r="I218" s="181"/>
      <c r="J218" s="181"/>
    </row>
    <row r="219" spans="2:10" x14ac:dyDescent="0.25">
      <c r="B219" s="177" t="s">
        <v>566</v>
      </c>
      <c r="C219" s="174">
        <v>1725</v>
      </c>
      <c r="D219" s="177" t="s">
        <v>6</v>
      </c>
      <c r="E219" s="174">
        <v>0</v>
      </c>
      <c r="F219" s="174">
        <v>0</v>
      </c>
      <c r="G219" s="174">
        <v>1725</v>
      </c>
      <c r="H219" s="177" t="s">
        <v>6</v>
      </c>
      <c r="I219" s="181"/>
      <c r="J219" s="181"/>
    </row>
    <row r="220" spans="2:10" x14ac:dyDescent="0.25">
      <c r="B220" s="177" t="s">
        <v>567</v>
      </c>
      <c r="C220" s="174">
        <v>1724</v>
      </c>
      <c r="D220" s="177" t="s">
        <v>6</v>
      </c>
      <c r="E220" s="174">
        <v>0</v>
      </c>
      <c r="F220" s="174">
        <v>0</v>
      </c>
      <c r="G220" s="174">
        <v>1724</v>
      </c>
      <c r="H220" s="177" t="s">
        <v>6</v>
      </c>
      <c r="I220" s="181"/>
      <c r="J220" s="181"/>
    </row>
    <row r="221" spans="2:10" x14ac:dyDescent="0.25">
      <c r="B221" s="177" t="s">
        <v>568</v>
      </c>
      <c r="C221" s="174">
        <v>3565</v>
      </c>
      <c r="D221" s="177" t="s">
        <v>6</v>
      </c>
      <c r="E221" s="174">
        <v>0</v>
      </c>
      <c r="F221" s="174">
        <v>0</v>
      </c>
      <c r="G221" s="174">
        <v>3565</v>
      </c>
      <c r="H221" s="177" t="s">
        <v>6</v>
      </c>
      <c r="I221" s="181"/>
      <c r="J221" s="181"/>
    </row>
    <row r="222" spans="2:10" x14ac:dyDescent="0.25">
      <c r="B222" s="177" t="s">
        <v>569</v>
      </c>
      <c r="C222" s="174">
        <v>6199.99</v>
      </c>
      <c r="D222" s="177" t="s">
        <v>6</v>
      </c>
      <c r="E222" s="174">
        <v>0</v>
      </c>
      <c r="F222" s="174">
        <v>0</v>
      </c>
      <c r="G222" s="174">
        <v>6199.99</v>
      </c>
      <c r="H222" s="177" t="s">
        <v>6</v>
      </c>
      <c r="I222" s="181"/>
      <c r="J222" s="181"/>
    </row>
    <row r="223" spans="2:10" x14ac:dyDescent="0.25">
      <c r="B223" s="177" t="s">
        <v>570</v>
      </c>
      <c r="C223" s="174">
        <v>4758.93</v>
      </c>
      <c r="D223" s="177" t="s">
        <v>6</v>
      </c>
      <c r="E223" s="174">
        <v>0</v>
      </c>
      <c r="F223" s="174">
        <v>0</v>
      </c>
      <c r="G223" s="174">
        <v>4758.93</v>
      </c>
      <c r="H223" s="177" t="s">
        <v>6</v>
      </c>
      <c r="I223" s="181"/>
      <c r="J223" s="181"/>
    </row>
    <row r="224" spans="2:10" x14ac:dyDescent="0.25">
      <c r="B224" s="177" t="s">
        <v>571</v>
      </c>
      <c r="C224" s="174">
        <v>1420.02</v>
      </c>
      <c r="D224" s="177" t="s">
        <v>6</v>
      </c>
      <c r="E224" s="174">
        <v>0</v>
      </c>
      <c r="F224" s="174">
        <v>0</v>
      </c>
      <c r="G224" s="174">
        <v>1420.02</v>
      </c>
      <c r="H224" s="177" t="s">
        <v>6</v>
      </c>
      <c r="I224" s="181"/>
      <c r="J224" s="181"/>
    </row>
    <row r="225" spans="2:10" x14ac:dyDescent="0.25">
      <c r="B225" s="177" t="s">
        <v>572</v>
      </c>
      <c r="C225" s="174">
        <v>1018.44</v>
      </c>
      <c r="D225" s="177" t="s">
        <v>6</v>
      </c>
      <c r="E225" s="174">
        <v>0</v>
      </c>
      <c r="F225" s="174">
        <v>0</v>
      </c>
      <c r="G225" s="174">
        <v>1018.44</v>
      </c>
      <c r="H225" s="177" t="s">
        <v>6</v>
      </c>
      <c r="I225" s="181"/>
      <c r="J225" s="181"/>
    </row>
    <row r="226" spans="2:10" x14ac:dyDescent="0.25">
      <c r="B226" s="177" t="s">
        <v>573</v>
      </c>
      <c r="C226" s="174">
        <v>778</v>
      </c>
      <c r="D226" s="177" t="s">
        <v>6</v>
      </c>
      <c r="E226" s="174">
        <v>0</v>
      </c>
      <c r="F226" s="174">
        <v>0</v>
      </c>
      <c r="G226" s="174">
        <v>778</v>
      </c>
      <c r="H226" s="177" t="s">
        <v>6</v>
      </c>
      <c r="I226" s="181"/>
      <c r="J226" s="181"/>
    </row>
    <row r="227" spans="2:10" x14ac:dyDescent="0.25">
      <c r="B227" s="177" t="s">
        <v>574</v>
      </c>
      <c r="C227" s="174">
        <v>3480.82</v>
      </c>
      <c r="D227" s="177" t="s">
        <v>6</v>
      </c>
      <c r="E227" s="174">
        <v>0</v>
      </c>
      <c r="F227" s="174">
        <v>0</v>
      </c>
      <c r="G227" s="174">
        <v>3480.82</v>
      </c>
      <c r="H227" s="177" t="s">
        <v>6</v>
      </c>
      <c r="I227" s="181"/>
      <c r="J227" s="181"/>
    </row>
    <row r="228" spans="2:10" x14ac:dyDescent="0.25">
      <c r="B228" s="177" t="s">
        <v>575</v>
      </c>
      <c r="C228" s="174">
        <v>126500</v>
      </c>
      <c r="D228" s="177" t="s">
        <v>6</v>
      </c>
      <c r="E228" s="174">
        <v>0</v>
      </c>
      <c r="F228" s="174">
        <v>0</v>
      </c>
      <c r="G228" s="174">
        <v>126500</v>
      </c>
      <c r="H228" s="177" t="s">
        <v>6</v>
      </c>
      <c r="I228" s="181"/>
      <c r="J228" s="181"/>
    </row>
    <row r="229" spans="2:10" x14ac:dyDescent="0.25">
      <c r="B229" s="177" t="s">
        <v>576</v>
      </c>
      <c r="C229" s="174">
        <v>1945</v>
      </c>
      <c r="D229" s="177" t="s">
        <v>6</v>
      </c>
      <c r="E229" s="174">
        <v>0</v>
      </c>
      <c r="F229" s="174">
        <v>0</v>
      </c>
      <c r="G229" s="174">
        <v>1945</v>
      </c>
      <c r="H229" s="177" t="s">
        <v>6</v>
      </c>
      <c r="I229" s="181"/>
      <c r="J229" s="181"/>
    </row>
    <row r="230" spans="2:10" x14ac:dyDescent="0.25">
      <c r="B230" s="177" t="s">
        <v>577</v>
      </c>
      <c r="C230" s="174">
        <v>11866.5</v>
      </c>
      <c r="D230" s="177" t="s">
        <v>6</v>
      </c>
      <c r="E230" s="174">
        <v>0</v>
      </c>
      <c r="F230" s="174">
        <v>0</v>
      </c>
      <c r="G230" s="174">
        <v>11866.5</v>
      </c>
      <c r="H230" s="177" t="s">
        <v>6</v>
      </c>
      <c r="I230" s="181"/>
      <c r="J230" s="181"/>
    </row>
    <row r="231" spans="2:10" x14ac:dyDescent="0.25">
      <c r="B231" s="177" t="s">
        <v>578</v>
      </c>
      <c r="C231" s="174">
        <v>10199.870000000001</v>
      </c>
      <c r="D231" s="177" t="s">
        <v>6</v>
      </c>
      <c r="E231" s="174">
        <v>0</v>
      </c>
      <c r="F231" s="174">
        <v>0</v>
      </c>
      <c r="G231" s="174">
        <v>10199.870000000001</v>
      </c>
      <c r="H231" s="177" t="s">
        <v>6</v>
      </c>
      <c r="I231" s="181"/>
      <c r="J231" s="181"/>
    </row>
    <row r="232" spans="2:10" x14ac:dyDescent="0.25">
      <c r="B232" s="177" t="s">
        <v>579</v>
      </c>
      <c r="C232" s="174">
        <v>2080.0300000000002</v>
      </c>
      <c r="D232" s="177" t="s">
        <v>6</v>
      </c>
      <c r="E232" s="174">
        <v>0</v>
      </c>
      <c r="F232" s="174">
        <v>0</v>
      </c>
      <c r="G232" s="174">
        <v>2080.0300000000002</v>
      </c>
      <c r="H232" s="177" t="s">
        <v>6</v>
      </c>
      <c r="I232" s="181"/>
      <c r="J232" s="181"/>
    </row>
    <row r="233" spans="2:10" x14ac:dyDescent="0.25">
      <c r="B233" s="177" t="s">
        <v>580</v>
      </c>
      <c r="C233" s="174">
        <v>7787.74</v>
      </c>
      <c r="D233" s="177" t="s">
        <v>6</v>
      </c>
      <c r="E233" s="174">
        <v>0</v>
      </c>
      <c r="F233" s="174">
        <v>0</v>
      </c>
      <c r="G233" s="174">
        <v>7787.74</v>
      </c>
      <c r="H233" s="177" t="s">
        <v>6</v>
      </c>
      <c r="I233" s="181"/>
      <c r="J233" s="181"/>
    </row>
    <row r="234" spans="2:10" x14ac:dyDescent="0.25">
      <c r="B234" s="177" t="s">
        <v>581</v>
      </c>
      <c r="C234" s="174">
        <v>8870.01</v>
      </c>
      <c r="D234" s="177" t="s">
        <v>6</v>
      </c>
      <c r="E234" s="174">
        <v>0</v>
      </c>
      <c r="F234" s="174">
        <v>0</v>
      </c>
      <c r="G234" s="174">
        <v>8870.01</v>
      </c>
      <c r="H234" s="177" t="s">
        <v>6</v>
      </c>
      <c r="I234" s="181"/>
      <c r="J234" s="181"/>
    </row>
    <row r="235" spans="2:10" x14ac:dyDescent="0.25">
      <c r="B235" s="177" t="s">
        <v>582</v>
      </c>
      <c r="C235" s="174">
        <v>65540</v>
      </c>
      <c r="D235" s="177" t="s">
        <v>6</v>
      </c>
      <c r="E235" s="174">
        <v>0</v>
      </c>
      <c r="F235" s="174">
        <v>0</v>
      </c>
      <c r="G235" s="174">
        <v>65540</v>
      </c>
      <c r="H235" s="177" t="s">
        <v>6</v>
      </c>
      <c r="I235" s="181"/>
      <c r="J235" s="181"/>
    </row>
    <row r="236" spans="2:10" x14ac:dyDescent="0.25">
      <c r="B236" s="177" t="s">
        <v>583</v>
      </c>
      <c r="C236" s="174">
        <v>2320.14</v>
      </c>
      <c r="D236" s="177" t="s">
        <v>6</v>
      </c>
      <c r="E236" s="174">
        <v>0</v>
      </c>
      <c r="F236" s="174">
        <v>0</v>
      </c>
      <c r="G236" s="174">
        <v>2320.14</v>
      </c>
      <c r="H236" s="177" t="s">
        <v>6</v>
      </c>
      <c r="I236" s="181"/>
      <c r="J236" s="181"/>
    </row>
    <row r="237" spans="2:10" x14ac:dyDescent="0.25">
      <c r="B237" s="177" t="s">
        <v>584</v>
      </c>
      <c r="C237" s="174">
        <v>5219.8</v>
      </c>
      <c r="D237" s="177" t="s">
        <v>6</v>
      </c>
      <c r="E237" s="174">
        <v>0</v>
      </c>
      <c r="F237" s="174">
        <v>0</v>
      </c>
      <c r="G237" s="174">
        <v>5219.8</v>
      </c>
      <c r="H237" s="177" t="s">
        <v>6</v>
      </c>
      <c r="I237" s="181"/>
      <c r="J237" s="181"/>
    </row>
    <row r="238" spans="2:10" x14ac:dyDescent="0.25">
      <c r="B238" s="177" t="s">
        <v>585</v>
      </c>
      <c r="C238" s="174">
        <v>8000</v>
      </c>
      <c r="D238" s="177" t="s">
        <v>6</v>
      </c>
      <c r="E238" s="174">
        <v>0</v>
      </c>
      <c r="F238" s="174">
        <v>0</v>
      </c>
      <c r="G238" s="174">
        <v>8000</v>
      </c>
      <c r="H238" s="177" t="s">
        <v>6</v>
      </c>
      <c r="I238" s="181"/>
      <c r="J238" s="181"/>
    </row>
    <row r="239" spans="2:10" x14ac:dyDescent="0.25">
      <c r="B239" s="177" t="s">
        <v>586</v>
      </c>
      <c r="C239" s="174">
        <v>8000</v>
      </c>
      <c r="D239" s="177" t="s">
        <v>6</v>
      </c>
      <c r="E239" s="174">
        <v>0</v>
      </c>
      <c r="F239" s="174">
        <v>0</v>
      </c>
      <c r="G239" s="174">
        <v>8000</v>
      </c>
      <c r="H239" s="177" t="s">
        <v>6</v>
      </c>
      <c r="I239" s="181"/>
      <c r="J239" s="181"/>
    </row>
    <row r="240" spans="2:10" x14ac:dyDescent="0.25">
      <c r="B240" s="177" t="s">
        <v>587</v>
      </c>
      <c r="C240" s="174">
        <v>13600</v>
      </c>
      <c r="D240" s="177" t="s">
        <v>6</v>
      </c>
      <c r="E240" s="174">
        <v>0</v>
      </c>
      <c r="F240" s="174">
        <v>0</v>
      </c>
      <c r="G240" s="174">
        <v>13600</v>
      </c>
      <c r="H240" s="177" t="s">
        <v>6</v>
      </c>
      <c r="I240" s="181"/>
      <c r="J240" s="181"/>
    </row>
    <row r="241" spans="2:10" x14ac:dyDescent="0.25">
      <c r="B241" s="177" t="s">
        <v>588</v>
      </c>
      <c r="C241" s="174">
        <v>5399</v>
      </c>
      <c r="D241" s="177" t="s">
        <v>6</v>
      </c>
      <c r="E241" s="174">
        <v>0</v>
      </c>
      <c r="F241" s="174">
        <v>0</v>
      </c>
      <c r="G241" s="174">
        <v>5399</v>
      </c>
      <c r="H241" s="177" t="s">
        <v>6</v>
      </c>
      <c r="I241" s="181"/>
      <c r="J241" s="181"/>
    </row>
    <row r="242" spans="2:10" x14ac:dyDescent="0.25">
      <c r="B242" s="177" t="s">
        <v>589</v>
      </c>
      <c r="C242" s="174">
        <v>1942.68</v>
      </c>
      <c r="D242" s="177" t="s">
        <v>6</v>
      </c>
      <c r="E242" s="174">
        <v>0</v>
      </c>
      <c r="F242" s="174">
        <v>0</v>
      </c>
      <c r="G242" s="174">
        <v>1942.68</v>
      </c>
      <c r="H242" s="177" t="s">
        <v>6</v>
      </c>
      <c r="I242" s="181"/>
      <c r="J242" s="181"/>
    </row>
    <row r="243" spans="2:10" x14ac:dyDescent="0.25">
      <c r="B243" s="177" t="s">
        <v>590</v>
      </c>
      <c r="C243" s="174">
        <v>18908</v>
      </c>
      <c r="D243" s="177" t="s">
        <v>6</v>
      </c>
      <c r="E243" s="174">
        <v>0</v>
      </c>
      <c r="F243" s="174">
        <v>0</v>
      </c>
      <c r="G243" s="174">
        <v>18908</v>
      </c>
      <c r="H243" s="177" t="s">
        <v>6</v>
      </c>
      <c r="I243" s="181"/>
      <c r="J243" s="181"/>
    </row>
    <row r="244" spans="2:10" x14ac:dyDescent="0.25">
      <c r="B244" s="177" t="s">
        <v>591</v>
      </c>
      <c r="C244" s="174">
        <v>2690.01</v>
      </c>
      <c r="D244" s="177" t="s">
        <v>6</v>
      </c>
      <c r="E244" s="174">
        <v>0</v>
      </c>
      <c r="F244" s="174">
        <v>0</v>
      </c>
      <c r="G244" s="174">
        <v>2690.01</v>
      </c>
      <c r="H244" s="177" t="s">
        <v>6</v>
      </c>
      <c r="I244" s="181"/>
      <c r="J244" s="181"/>
    </row>
    <row r="245" spans="2:10" x14ac:dyDescent="0.25">
      <c r="B245" s="177" t="s">
        <v>592</v>
      </c>
      <c r="C245" s="174">
        <v>17500</v>
      </c>
      <c r="D245" s="177" t="s">
        <v>6</v>
      </c>
      <c r="E245" s="174">
        <v>0</v>
      </c>
      <c r="F245" s="174">
        <v>0</v>
      </c>
      <c r="G245" s="174">
        <v>17500</v>
      </c>
      <c r="H245" s="177" t="s">
        <v>6</v>
      </c>
      <c r="I245" s="181"/>
      <c r="J245" s="181"/>
    </row>
    <row r="246" spans="2:10" x14ac:dyDescent="0.25">
      <c r="B246" s="177" t="s">
        <v>593</v>
      </c>
      <c r="C246" s="174">
        <v>8855.9</v>
      </c>
      <c r="D246" s="177" t="s">
        <v>6</v>
      </c>
      <c r="E246" s="174">
        <v>0</v>
      </c>
      <c r="F246" s="174">
        <v>0</v>
      </c>
      <c r="G246" s="174">
        <v>8855.9</v>
      </c>
      <c r="H246" s="177" t="s">
        <v>6</v>
      </c>
      <c r="I246" s="181"/>
      <c r="J246" s="181"/>
    </row>
    <row r="247" spans="2:10" x14ac:dyDescent="0.25">
      <c r="B247" s="177" t="s">
        <v>594</v>
      </c>
      <c r="C247" s="174">
        <v>17389.98</v>
      </c>
      <c r="D247" s="177" t="s">
        <v>6</v>
      </c>
      <c r="E247" s="174">
        <v>0</v>
      </c>
      <c r="F247" s="174">
        <v>0</v>
      </c>
      <c r="G247" s="174">
        <v>17389.98</v>
      </c>
      <c r="H247" s="177" t="s">
        <v>6</v>
      </c>
      <c r="I247" s="181"/>
      <c r="J247" s="181"/>
    </row>
    <row r="248" spans="2:10" x14ac:dyDescent="0.25">
      <c r="B248" s="177" t="s">
        <v>595</v>
      </c>
      <c r="C248" s="174">
        <v>2524.16</v>
      </c>
      <c r="D248" s="177" t="s">
        <v>6</v>
      </c>
      <c r="E248" s="174">
        <v>0</v>
      </c>
      <c r="F248" s="174">
        <v>0</v>
      </c>
      <c r="G248" s="174">
        <v>2524.16</v>
      </c>
      <c r="H248" s="177" t="s">
        <v>6</v>
      </c>
      <c r="I248" s="181"/>
      <c r="J248" s="181"/>
    </row>
    <row r="249" spans="2:10" x14ac:dyDescent="0.25">
      <c r="B249" s="177" t="s">
        <v>596</v>
      </c>
      <c r="C249" s="174">
        <v>10428.4</v>
      </c>
      <c r="D249" s="177" t="s">
        <v>6</v>
      </c>
      <c r="E249" s="174">
        <v>0</v>
      </c>
      <c r="F249" s="174">
        <v>0</v>
      </c>
      <c r="G249" s="174">
        <v>10428.4</v>
      </c>
      <c r="H249" s="177" t="s">
        <v>6</v>
      </c>
      <c r="I249" s="181"/>
      <c r="J249" s="181"/>
    </row>
    <row r="250" spans="2:10" x14ac:dyDescent="0.25">
      <c r="B250" s="177" t="s">
        <v>596</v>
      </c>
      <c r="C250" s="174">
        <v>4280.3999999999996</v>
      </c>
      <c r="D250" s="177" t="s">
        <v>6</v>
      </c>
      <c r="E250" s="174">
        <v>0</v>
      </c>
      <c r="F250" s="174">
        <v>0</v>
      </c>
      <c r="G250" s="174">
        <v>4280.3999999999996</v>
      </c>
      <c r="H250" s="177" t="s">
        <v>6</v>
      </c>
      <c r="I250" s="181"/>
      <c r="J250" s="181"/>
    </row>
    <row r="251" spans="2:10" x14ac:dyDescent="0.25">
      <c r="B251" s="177" t="s">
        <v>597</v>
      </c>
      <c r="C251" s="174">
        <v>53336.800000000003</v>
      </c>
      <c r="D251" s="177" t="s">
        <v>6</v>
      </c>
      <c r="E251" s="174">
        <v>0</v>
      </c>
      <c r="F251" s="174">
        <v>0</v>
      </c>
      <c r="G251" s="174">
        <v>53336.800000000003</v>
      </c>
      <c r="H251" s="177" t="s">
        <v>6</v>
      </c>
      <c r="I251" s="181"/>
      <c r="J251" s="181"/>
    </row>
    <row r="252" spans="2:10" x14ac:dyDescent="0.25">
      <c r="B252" s="177" t="s">
        <v>598</v>
      </c>
      <c r="C252" s="174">
        <v>17100</v>
      </c>
      <c r="D252" s="177" t="s">
        <v>6</v>
      </c>
      <c r="E252" s="174">
        <v>0</v>
      </c>
      <c r="F252" s="174">
        <v>0</v>
      </c>
      <c r="G252" s="174">
        <v>17100</v>
      </c>
      <c r="H252" s="177" t="s">
        <v>6</v>
      </c>
      <c r="I252" s="181"/>
      <c r="J252" s="181"/>
    </row>
    <row r="253" spans="2:10" x14ac:dyDescent="0.25">
      <c r="B253" s="177" t="s">
        <v>599</v>
      </c>
      <c r="C253" s="174">
        <v>27115</v>
      </c>
      <c r="D253" s="177" t="s">
        <v>6</v>
      </c>
      <c r="E253" s="174">
        <v>0</v>
      </c>
      <c r="F253" s="174">
        <v>0</v>
      </c>
      <c r="G253" s="174">
        <v>27115</v>
      </c>
      <c r="H253" s="177" t="s">
        <v>6</v>
      </c>
      <c r="I253" s="181"/>
      <c r="J253" s="181"/>
    </row>
    <row r="254" spans="2:10" x14ac:dyDescent="0.25">
      <c r="B254" s="177" t="s">
        <v>600</v>
      </c>
      <c r="C254" s="174">
        <v>12841.2</v>
      </c>
      <c r="D254" s="177" t="s">
        <v>6</v>
      </c>
      <c r="E254" s="174">
        <v>0</v>
      </c>
      <c r="F254" s="174">
        <v>0</v>
      </c>
      <c r="G254" s="174">
        <v>12841.2</v>
      </c>
      <c r="H254" s="177" t="s">
        <v>6</v>
      </c>
      <c r="I254" s="181"/>
      <c r="J254" s="181"/>
    </row>
    <row r="255" spans="2:10" x14ac:dyDescent="0.25">
      <c r="B255" s="177" t="s">
        <v>601</v>
      </c>
      <c r="C255" s="174">
        <v>7273.2</v>
      </c>
      <c r="D255" s="177" t="s">
        <v>6</v>
      </c>
      <c r="E255" s="174">
        <v>0</v>
      </c>
      <c r="F255" s="174">
        <v>0</v>
      </c>
      <c r="G255" s="174">
        <v>7273.2</v>
      </c>
      <c r="H255" s="177" t="s">
        <v>6</v>
      </c>
      <c r="I255" s="181"/>
      <c r="J255" s="181"/>
    </row>
    <row r="256" spans="2:10" x14ac:dyDescent="0.25">
      <c r="B256" s="177" t="s">
        <v>602</v>
      </c>
      <c r="C256" s="174">
        <v>8804.4</v>
      </c>
      <c r="D256" s="177" t="s">
        <v>6</v>
      </c>
      <c r="E256" s="174">
        <v>0</v>
      </c>
      <c r="F256" s="174">
        <v>0</v>
      </c>
      <c r="G256" s="174">
        <v>8804.4</v>
      </c>
      <c r="H256" s="177" t="s">
        <v>6</v>
      </c>
      <c r="I256" s="181"/>
      <c r="J256" s="181"/>
    </row>
    <row r="257" spans="2:10" x14ac:dyDescent="0.25">
      <c r="B257" s="177" t="s">
        <v>603</v>
      </c>
      <c r="C257" s="174">
        <v>29220.400000000001</v>
      </c>
      <c r="D257" s="177" t="s">
        <v>6</v>
      </c>
      <c r="E257" s="174">
        <v>0</v>
      </c>
      <c r="F257" s="174">
        <v>0</v>
      </c>
      <c r="G257" s="174">
        <v>29220.400000000001</v>
      </c>
      <c r="H257" s="177" t="s">
        <v>6</v>
      </c>
      <c r="I257" s="181"/>
      <c r="J257" s="181"/>
    </row>
    <row r="258" spans="2:10" x14ac:dyDescent="0.25">
      <c r="B258" s="177" t="s">
        <v>604</v>
      </c>
      <c r="C258" s="174">
        <v>1998</v>
      </c>
      <c r="D258" s="177" t="s">
        <v>6</v>
      </c>
      <c r="E258" s="174">
        <v>0</v>
      </c>
      <c r="F258" s="174">
        <v>0</v>
      </c>
      <c r="G258" s="174">
        <v>1998</v>
      </c>
      <c r="H258" s="177" t="s">
        <v>6</v>
      </c>
      <c r="I258" s="181"/>
      <c r="J258" s="181"/>
    </row>
    <row r="259" spans="2:10" x14ac:dyDescent="0.25">
      <c r="B259" s="177" t="s">
        <v>605</v>
      </c>
      <c r="C259" s="174">
        <v>12000</v>
      </c>
      <c r="D259" s="177" t="s">
        <v>6</v>
      </c>
      <c r="E259" s="174">
        <v>0</v>
      </c>
      <c r="F259" s="174">
        <v>0</v>
      </c>
      <c r="G259" s="174">
        <v>12000</v>
      </c>
      <c r="H259" s="177" t="s">
        <v>6</v>
      </c>
      <c r="I259" s="181"/>
      <c r="J259" s="181"/>
    </row>
    <row r="260" spans="2:10" x14ac:dyDescent="0.25">
      <c r="B260" s="177" t="s">
        <v>606</v>
      </c>
      <c r="C260" s="174">
        <v>10970.82</v>
      </c>
      <c r="D260" s="177" t="s">
        <v>6</v>
      </c>
      <c r="E260" s="174">
        <v>0</v>
      </c>
      <c r="F260" s="174">
        <v>0</v>
      </c>
      <c r="G260" s="174">
        <v>10970.82</v>
      </c>
      <c r="H260" s="177" t="s">
        <v>6</v>
      </c>
      <c r="I260" s="181"/>
      <c r="J260" s="181"/>
    </row>
    <row r="261" spans="2:10" x14ac:dyDescent="0.25">
      <c r="B261" s="177" t="s">
        <v>607</v>
      </c>
      <c r="C261" s="174">
        <v>8804.4</v>
      </c>
      <c r="D261" s="177" t="s">
        <v>6</v>
      </c>
      <c r="E261" s="174">
        <v>0</v>
      </c>
      <c r="F261" s="174">
        <v>0</v>
      </c>
      <c r="G261" s="174">
        <v>8804.4</v>
      </c>
      <c r="H261" s="177" t="s">
        <v>6</v>
      </c>
      <c r="I261" s="181"/>
      <c r="J261" s="181"/>
    </row>
    <row r="262" spans="2:10" x14ac:dyDescent="0.25">
      <c r="B262" s="177" t="s">
        <v>608</v>
      </c>
      <c r="C262" s="174">
        <v>763.03</v>
      </c>
      <c r="D262" s="177" t="s">
        <v>6</v>
      </c>
      <c r="E262" s="174">
        <v>0</v>
      </c>
      <c r="F262" s="174">
        <v>0</v>
      </c>
      <c r="G262" s="174">
        <v>763.03</v>
      </c>
      <c r="H262" s="177" t="s">
        <v>6</v>
      </c>
      <c r="I262" s="181"/>
      <c r="J262" s="181"/>
    </row>
    <row r="263" spans="2:10" x14ac:dyDescent="0.25">
      <c r="B263" s="177" t="s">
        <v>609</v>
      </c>
      <c r="C263" s="174">
        <v>6000</v>
      </c>
      <c r="D263" s="177" t="s">
        <v>6</v>
      </c>
      <c r="E263" s="174">
        <v>0</v>
      </c>
      <c r="F263" s="174">
        <v>0</v>
      </c>
      <c r="G263" s="174">
        <v>6000</v>
      </c>
      <c r="H263" s="177" t="s">
        <v>6</v>
      </c>
      <c r="I263" s="181"/>
      <c r="J263" s="181"/>
    </row>
    <row r="264" spans="2:10" x14ac:dyDescent="0.25">
      <c r="B264" s="177" t="s">
        <v>610</v>
      </c>
      <c r="C264" s="174">
        <v>2400</v>
      </c>
      <c r="D264" s="177" t="s">
        <v>6</v>
      </c>
      <c r="E264" s="174">
        <v>0</v>
      </c>
      <c r="F264" s="174">
        <v>0</v>
      </c>
      <c r="G264" s="174">
        <v>2400</v>
      </c>
      <c r="H264" s="177" t="s">
        <v>6</v>
      </c>
      <c r="I264" s="181"/>
      <c r="J264" s="181"/>
    </row>
    <row r="265" spans="2:10" x14ac:dyDescent="0.25">
      <c r="B265" s="177" t="s">
        <v>611</v>
      </c>
      <c r="C265" s="174">
        <v>7690</v>
      </c>
      <c r="D265" s="177" t="s">
        <v>6</v>
      </c>
      <c r="E265" s="174">
        <v>0</v>
      </c>
      <c r="F265" s="174">
        <v>0</v>
      </c>
      <c r="G265" s="174">
        <v>7690</v>
      </c>
      <c r="H265" s="177" t="s">
        <v>6</v>
      </c>
      <c r="I265" s="181"/>
      <c r="J265" s="181"/>
    </row>
    <row r="266" spans="2:10" x14ac:dyDescent="0.25">
      <c r="B266" s="177" t="s">
        <v>612</v>
      </c>
      <c r="C266" s="174">
        <v>928</v>
      </c>
      <c r="D266" s="177" t="s">
        <v>6</v>
      </c>
      <c r="E266" s="174">
        <v>0</v>
      </c>
      <c r="F266" s="174">
        <v>0</v>
      </c>
      <c r="G266" s="174">
        <v>928</v>
      </c>
      <c r="H266" s="177" t="s">
        <v>6</v>
      </c>
      <c r="I266" s="181"/>
      <c r="J266" s="181"/>
    </row>
    <row r="267" spans="2:10" x14ac:dyDescent="0.25">
      <c r="B267" s="177" t="s">
        <v>613</v>
      </c>
      <c r="C267" s="174">
        <v>1998</v>
      </c>
      <c r="D267" s="177" t="s">
        <v>6</v>
      </c>
      <c r="E267" s="174">
        <v>0</v>
      </c>
      <c r="F267" s="174">
        <v>0</v>
      </c>
      <c r="G267" s="174">
        <v>1998</v>
      </c>
      <c r="H267" s="177" t="s">
        <v>6</v>
      </c>
      <c r="I267" s="181"/>
      <c r="J267" s="181"/>
    </row>
    <row r="268" spans="2:10" x14ac:dyDescent="0.25">
      <c r="B268" s="177" t="s">
        <v>614</v>
      </c>
      <c r="C268" s="174">
        <v>38280</v>
      </c>
      <c r="D268" s="177" t="s">
        <v>6</v>
      </c>
      <c r="E268" s="174">
        <v>0</v>
      </c>
      <c r="F268" s="174">
        <v>0</v>
      </c>
      <c r="G268" s="174">
        <v>38280</v>
      </c>
      <c r="H268" s="177" t="s">
        <v>6</v>
      </c>
      <c r="I268" s="181"/>
      <c r="J268" s="181"/>
    </row>
    <row r="269" spans="2:10" x14ac:dyDescent="0.25">
      <c r="B269" s="177" t="s">
        <v>615</v>
      </c>
      <c r="C269" s="174">
        <v>818.99</v>
      </c>
      <c r="D269" s="177" t="s">
        <v>6</v>
      </c>
      <c r="E269" s="174">
        <v>0</v>
      </c>
      <c r="F269" s="174">
        <v>0</v>
      </c>
      <c r="G269" s="174">
        <v>818.99</v>
      </c>
      <c r="H269" s="177" t="s">
        <v>6</v>
      </c>
      <c r="I269" s="181"/>
      <c r="J269" s="181"/>
    </row>
    <row r="270" spans="2:10" x14ac:dyDescent="0.25">
      <c r="B270" s="177" t="s">
        <v>616</v>
      </c>
      <c r="C270" s="174">
        <v>3500</v>
      </c>
      <c r="D270" s="177" t="s">
        <v>6</v>
      </c>
      <c r="E270" s="174">
        <v>0</v>
      </c>
      <c r="F270" s="174">
        <v>0</v>
      </c>
      <c r="G270" s="174">
        <v>3500</v>
      </c>
      <c r="H270" s="177" t="s">
        <v>6</v>
      </c>
      <c r="I270" s="181"/>
      <c r="J270" s="181"/>
    </row>
    <row r="271" spans="2:10" x14ac:dyDescent="0.25">
      <c r="B271" s="177" t="s">
        <v>617</v>
      </c>
      <c r="C271" s="174">
        <v>2399.1999999999998</v>
      </c>
      <c r="D271" s="177" t="s">
        <v>6</v>
      </c>
      <c r="E271" s="174">
        <v>0</v>
      </c>
      <c r="F271" s="174">
        <v>0</v>
      </c>
      <c r="G271" s="174">
        <v>2399.1999999999998</v>
      </c>
      <c r="H271" s="177" t="s">
        <v>6</v>
      </c>
      <c r="I271" s="181"/>
      <c r="J271" s="181"/>
    </row>
    <row r="272" spans="2:10" x14ac:dyDescent="0.25">
      <c r="B272" s="177" t="s">
        <v>618</v>
      </c>
      <c r="C272" s="174">
        <v>0</v>
      </c>
      <c r="D272" s="177" t="s">
        <v>6</v>
      </c>
      <c r="E272" s="174">
        <v>5099.1499999999996</v>
      </c>
      <c r="F272" s="174">
        <v>0</v>
      </c>
      <c r="G272" s="174">
        <v>5099.1499999999996</v>
      </c>
      <c r="H272" s="177" t="s">
        <v>6</v>
      </c>
      <c r="I272" s="181"/>
      <c r="J272" s="181"/>
    </row>
    <row r="273" spans="2:10" x14ac:dyDescent="0.25">
      <c r="B273" s="177" t="s">
        <v>619</v>
      </c>
      <c r="C273" s="174">
        <v>52026</v>
      </c>
      <c r="D273" s="177" t="s">
        <v>6</v>
      </c>
      <c r="E273" s="174">
        <v>0</v>
      </c>
      <c r="F273" s="174">
        <v>0</v>
      </c>
      <c r="G273" s="174">
        <v>52026</v>
      </c>
      <c r="H273" s="177" t="s">
        <v>6</v>
      </c>
      <c r="I273" s="181"/>
      <c r="J273" s="181"/>
    </row>
    <row r="274" spans="2:10" x14ac:dyDescent="0.25">
      <c r="B274" s="177" t="s">
        <v>620</v>
      </c>
      <c r="C274" s="174">
        <v>49996</v>
      </c>
      <c r="D274" s="177" t="s">
        <v>6</v>
      </c>
      <c r="E274" s="174">
        <v>0</v>
      </c>
      <c r="F274" s="174">
        <v>0</v>
      </c>
      <c r="G274" s="174">
        <v>49996</v>
      </c>
      <c r="H274" s="177" t="s">
        <v>6</v>
      </c>
      <c r="I274" s="181"/>
      <c r="J274" s="181"/>
    </row>
    <row r="275" spans="2:10" x14ac:dyDescent="0.25">
      <c r="B275" s="175" t="s">
        <v>186</v>
      </c>
      <c r="C275" s="176">
        <v>371542.01</v>
      </c>
      <c r="D275" s="175" t="s">
        <v>6</v>
      </c>
      <c r="E275" s="176">
        <v>13630</v>
      </c>
      <c r="F275" s="176">
        <v>0</v>
      </c>
      <c r="G275" s="176">
        <v>385172.01</v>
      </c>
      <c r="H275" s="175" t="s">
        <v>6</v>
      </c>
      <c r="I275" s="181"/>
      <c r="J275" s="181"/>
    </row>
    <row r="276" spans="2:10" x14ac:dyDescent="0.25">
      <c r="B276" s="177" t="s">
        <v>621</v>
      </c>
      <c r="C276" s="174">
        <v>15835.5</v>
      </c>
      <c r="D276" s="177" t="s">
        <v>6</v>
      </c>
      <c r="E276" s="174">
        <v>0</v>
      </c>
      <c r="F276" s="174">
        <v>0</v>
      </c>
      <c r="G276" s="174">
        <v>15835.5</v>
      </c>
      <c r="H276" s="177" t="s">
        <v>6</v>
      </c>
      <c r="I276" s="181"/>
      <c r="J276" s="181"/>
    </row>
    <row r="277" spans="2:10" x14ac:dyDescent="0.25">
      <c r="B277" s="177" t="s">
        <v>622</v>
      </c>
      <c r="C277" s="174">
        <v>8499</v>
      </c>
      <c r="D277" s="177" t="s">
        <v>6</v>
      </c>
      <c r="E277" s="174">
        <v>0</v>
      </c>
      <c r="F277" s="174">
        <v>0</v>
      </c>
      <c r="G277" s="174">
        <v>8499</v>
      </c>
      <c r="H277" s="177" t="s">
        <v>6</v>
      </c>
      <c r="I277" s="181"/>
      <c r="J277" s="181"/>
    </row>
    <row r="278" spans="2:10" x14ac:dyDescent="0.25">
      <c r="B278" s="177" t="s">
        <v>623</v>
      </c>
      <c r="C278" s="174">
        <v>6999</v>
      </c>
      <c r="D278" s="177" t="s">
        <v>6</v>
      </c>
      <c r="E278" s="174">
        <v>0</v>
      </c>
      <c r="F278" s="174">
        <v>0</v>
      </c>
      <c r="G278" s="174">
        <v>6999</v>
      </c>
      <c r="H278" s="177" t="s">
        <v>6</v>
      </c>
      <c r="I278" s="181"/>
      <c r="J278" s="181"/>
    </row>
    <row r="279" spans="2:10" x14ac:dyDescent="0.25">
      <c r="B279" s="177" t="s">
        <v>624</v>
      </c>
      <c r="C279" s="174">
        <v>11598</v>
      </c>
      <c r="D279" s="177" t="s">
        <v>6</v>
      </c>
      <c r="E279" s="174">
        <v>0</v>
      </c>
      <c r="F279" s="174">
        <v>0</v>
      </c>
      <c r="G279" s="174">
        <v>11598</v>
      </c>
      <c r="H279" s="177" t="s">
        <v>6</v>
      </c>
      <c r="I279" s="181"/>
      <c r="J279" s="181"/>
    </row>
    <row r="280" spans="2:10" x14ac:dyDescent="0.25">
      <c r="B280" s="177" t="s">
        <v>625</v>
      </c>
      <c r="C280" s="174">
        <v>2999</v>
      </c>
      <c r="D280" s="177" t="s">
        <v>6</v>
      </c>
      <c r="E280" s="174">
        <v>0</v>
      </c>
      <c r="F280" s="174">
        <v>0</v>
      </c>
      <c r="G280" s="174">
        <v>2999</v>
      </c>
      <c r="H280" s="177" t="s">
        <v>6</v>
      </c>
      <c r="I280" s="181"/>
      <c r="J280" s="181"/>
    </row>
    <row r="281" spans="2:10" x14ac:dyDescent="0.25">
      <c r="B281" s="177" t="s">
        <v>626</v>
      </c>
      <c r="C281" s="174">
        <v>21731.99</v>
      </c>
      <c r="D281" s="177" t="s">
        <v>6</v>
      </c>
      <c r="E281" s="174">
        <v>0</v>
      </c>
      <c r="F281" s="174">
        <v>0</v>
      </c>
      <c r="G281" s="174">
        <v>21731.99</v>
      </c>
      <c r="H281" s="177" t="s">
        <v>6</v>
      </c>
      <c r="I281" s="181"/>
      <c r="J281" s="181"/>
    </row>
    <row r="282" spans="2:10" x14ac:dyDescent="0.25">
      <c r="B282" s="177" t="s">
        <v>627</v>
      </c>
      <c r="C282" s="174">
        <v>1099</v>
      </c>
      <c r="D282" s="177" t="s">
        <v>6</v>
      </c>
      <c r="E282" s="174">
        <v>0</v>
      </c>
      <c r="F282" s="174">
        <v>0</v>
      </c>
      <c r="G282" s="174">
        <v>1099</v>
      </c>
      <c r="H282" s="177" t="s">
        <v>6</v>
      </c>
      <c r="I282" s="181"/>
      <c r="J282" s="181"/>
    </row>
    <row r="283" spans="2:10" x14ac:dyDescent="0.25">
      <c r="B283" s="177" t="s">
        <v>628</v>
      </c>
      <c r="C283" s="174">
        <v>19001.03</v>
      </c>
      <c r="D283" s="177" t="s">
        <v>6</v>
      </c>
      <c r="E283" s="174">
        <v>0</v>
      </c>
      <c r="F283" s="174">
        <v>0</v>
      </c>
      <c r="G283" s="174">
        <v>19001.03</v>
      </c>
      <c r="H283" s="177" t="s">
        <v>6</v>
      </c>
      <c r="I283" s="181"/>
      <c r="J283" s="181"/>
    </row>
    <row r="284" spans="2:10" x14ac:dyDescent="0.25">
      <c r="B284" s="177" t="s">
        <v>629</v>
      </c>
      <c r="C284" s="174">
        <v>9999</v>
      </c>
      <c r="D284" s="177" t="s">
        <v>6</v>
      </c>
      <c r="E284" s="174">
        <v>0</v>
      </c>
      <c r="F284" s="174">
        <v>0</v>
      </c>
      <c r="G284" s="174">
        <v>9999</v>
      </c>
      <c r="H284" s="177" t="s">
        <v>6</v>
      </c>
      <c r="I284" s="181"/>
      <c r="J284" s="181"/>
    </row>
    <row r="285" spans="2:10" x14ac:dyDescent="0.25">
      <c r="B285" s="177" t="s">
        <v>630</v>
      </c>
      <c r="C285" s="174">
        <v>5999</v>
      </c>
      <c r="D285" s="177" t="s">
        <v>6</v>
      </c>
      <c r="E285" s="174">
        <v>0</v>
      </c>
      <c r="F285" s="174">
        <v>0</v>
      </c>
      <c r="G285" s="174">
        <v>5999</v>
      </c>
      <c r="H285" s="177" t="s">
        <v>6</v>
      </c>
      <c r="I285" s="181"/>
      <c r="J285" s="181"/>
    </row>
    <row r="286" spans="2:10" x14ac:dyDescent="0.25">
      <c r="B286" s="177" t="s">
        <v>631</v>
      </c>
      <c r="C286" s="174">
        <v>7954.27</v>
      </c>
      <c r="D286" s="177" t="s">
        <v>6</v>
      </c>
      <c r="E286" s="174">
        <v>0</v>
      </c>
      <c r="F286" s="174">
        <v>0</v>
      </c>
      <c r="G286" s="174">
        <v>7954.27</v>
      </c>
      <c r="H286" s="177" t="s">
        <v>6</v>
      </c>
      <c r="I286" s="181"/>
      <c r="J286" s="181"/>
    </row>
    <row r="287" spans="2:10" x14ac:dyDescent="0.25">
      <c r="B287" s="177" t="s">
        <v>632</v>
      </c>
      <c r="C287" s="174">
        <v>8799</v>
      </c>
      <c r="D287" s="177" t="s">
        <v>6</v>
      </c>
      <c r="E287" s="174">
        <v>0</v>
      </c>
      <c r="F287" s="174">
        <v>0</v>
      </c>
      <c r="G287" s="174">
        <v>8799</v>
      </c>
      <c r="H287" s="177" t="s">
        <v>6</v>
      </c>
      <c r="I287" s="181"/>
      <c r="J287" s="181"/>
    </row>
    <row r="288" spans="2:10" x14ac:dyDescent="0.25">
      <c r="B288" s="177" t="s">
        <v>633</v>
      </c>
      <c r="C288" s="174">
        <v>464</v>
      </c>
      <c r="D288" s="177" t="s">
        <v>6</v>
      </c>
      <c r="E288" s="174">
        <v>0</v>
      </c>
      <c r="F288" s="174">
        <v>0</v>
      </c>
      <c r="G288" s="174">
        <v>464</v>
      </c>
      <c r="H288" s="177" t="s">
        <v>6</v>
      </c>
      <c r="I288" s="181"/>
      <c r="J288" s="181"/>
    </row>
    <row r="289" spans="2:10" x14ac:dyDescent="0.25">
      <c r="B289" s="177" t="s">
        <v>634</v>
      </c>
      <c r="C289" s="174">
        <v>2044.97</v>
      </c>
      <c r="D289" s="177" t="s">
        <v>6</v>
      </c>
      <c r="E289" s="174">
        <v>0</v>
      </c>
      <c r="F289" s="174">
        <v>0</v>
      </c>
      <c r="G289" s="174">
        <v>2044.97</v>
      </c>
      <c r="H289" s="177" t="s">
        <v>6</v>
      </c>
      <c r="I289" s="181"/>
      <c r="J289" s="181"/>
    </row>
    <row r="290" spans="2:10" x14ac:dyDescent="0.25">
      <c r="B290" s="177" t="s">
        <v>635</v>
      </c>
      <c r="C290" s="174">
        <v>9898</v>
      </c>
      <c r="D290" s="177" t="s">
        <v>6</v>
      </c>
      <c r="E290" s="174">
        <v>0</v>
      </c>
      <c r="F290" s="174">
        <v>0</v>
      </c>
      <c r="G290" s="174">
        <v>9898</v>
      </c>
      <c r="H290" s="177" t="s">
        <v>6</v>
      </c>
      <c r="I290" s="181"/>
      <c r="J290" s="181"/>
    </row>
    <row r="291" spans="2:10" x14ac:dyDescent="0.25">
      <c r="B291" s="177" t="s">
        <v>636</v>
      </c>
      <c r="C291" s="174">
        <v>11999.2</v>
      </c>
      <c r="D291" s="177" t="s">
        <v>6</v>
      </c>
      <c r="E291" s="174">
        <v>0</v>
      </c>
      <c r="F291" s="174">
        <v>0</v>
      </c>
      <c r="G291" s="174">
        <v>11999.2</v>
      </c>
      <c r="H291" s="177" t="s">
        <v>6</v>
      </c>
      <c r="I291" s="181"/>
      <c r="J291" s="181"/>
    </row>
    <row r="292" spans="2:10" x14ac:dyDescent="0.25">
      <c r="B292" s="177" t="s">
        <v>637</v>
      </c>
      <c r="C292" s="174">
        <v>2435.9899999999998</v>
      </c>
      <c r="D292" s="177" t="s">
        <v>6</v>
      </c>
      <c r="E292" s="174">
        <v>0</v>
      </c>
      <c r="F292" s="174">
        <v>0</v>
      </c>
      <c r="G292" s="174">
        <v>2435.9899999999998</v>
      </c>
      <c r="H292" s="177" t="s">
        <v>6</v>
      </c>
      <c r="I292" s="181"/>
      <c r="J292" s="181"/>
    </row>
    <row r="293" spans="2:10" x14ac:dyDescent="0.25">
      <c r="B293" s="177" t="s">
        <v>638</v>
      </c>
      <c r="C293" s="174">
        <v>15199.99</v>
      </c>
      <c r="D293" s="177" t="s">
        <v>6</v>
      </c>
      <c r="E293" s="174">
        <v>0</v>
      </c>
      <c r="F293" s="174">
        <v>0</v>
      </c>
      <c r="G293" s="174">
        <v>15199.99</v>
      </c>
      <c r="H293" s="177" t="s">
        <v>6</v>
      </c>
      <c r="I293" s="181"/>
      <c r="J293" s="181"/>
    </row>
    <row r="294" spans="2:10" x14ac:dyDescent="0.25">
      <c r="B294" s="177" t="s">
        <v>639</v>
      </c>
      <c r="C294" s="174">
        <v>7520.92</v>
      </c>
      <c r="D294" s="177" t="s">
        <v>6</v>
      </c>
      <c r="E294" s="174">
        <v>0</v>
      </c>
      <c r="F294" s="174">
        <v>0</v>
      </c>
      <c r="G294" s="174">
        <v>7520.92</v>
      </c>
      <c r="H294" s="177" t="s">
        <v>6</v>
      </c>
      <c r="I294" s="181"/>
      <c r="J294" s="181"/>
    </row>
    <row r="295" spans="2:10" x14ac:dyDescent="0.25">
      <c r="B295" s="177" t="s">
        <v>640</v>
      </c>
      <c r="C295" s="174">
        <v>440.68</v>
      </c>
      <c r="D295" s="177" t="s">
        <v>6</v>
      </c>
      <c r="E295" s="174">
        <v>0</v>
      </c>
      <c r="F295" s="174">
        <v>0</v>
      </c>
      <c r="G295" s="174">
        <v>440.68</v>
      </c>
      <c r="H295" s="177" t="s">
        <v>6</v>
      </c>
      <c r="I295" s="181"/>
      <c r="J295" s="181"/>
    </row>
    <row r="296" spans="2:10" x14ac:dyDescent="0.25">
      <c r="B296" s="177" t="s">
        <v>641</v>
      </c>
      <c r="C296" s="174">
        <v>6999</v>
      </c>
      <c r="D296" s="177" t="s">
        <v>6</v>
      </c>
      <c r="E296" s="174">
        <v>0</v>
      </c>
      <c r="F296" s="174">
        <v>0</v>
      </c>
      <c r="G296" s="174">
        <v>6999</v>
      </c>
      <c r="H296" s="177" t="s">
        <v>6</v>
      </c>
      <c r="I296" s="181"/>
      <c r="J296" s="181"/>
    </row>
    <row r="297" spans="2:10" x14ac:dyDescent="0.25">
      <c r="B297" s="177" t="s">
        <v>642</v>
      </c>
      <c r="C297" s="174">
        <v>4504.1499999999996</v>
      </c>
      <c r="D297" s="177" t="s">
        <v>6</v>
      </c>
      <c r="E297" s="174">
        <v>0</v>
      </c>
      <c r="F297" s="174">
        <v>0</v>
      </c>
      <c r="G297" s="174">
        <v>4504.1499999999996</v>
      </c>
      <c r="H297" s="177" t="s">
        <v>6</v>
      </c>
      <c r="I297" s="181"/>
      <c r="J297" s="181"/>
    </row>
    <row r="298" spans="2:10" x14ac:dyDescent="0.25">
      <c r="B298" s="177" t="s">
        <v>643</v>
      </c>
      <c r="C298" s="174">
        <v>3028</v>
      </c>
      <c r="D298" s="177" t="s">
        <v>6</v>
      </c>
      <c r="E298" s="174">
        <v>0</v>
      </c>
      <c r="F298" s="174">
        <v>0</v>
      </c>
      <c r="G298" s="174">
        <v>3028</v>
      </c>
      <c r="H298" s="177" t="s">
        <v>6</v>
      </c>
      <c r="I298" s="181"/>
      <c r="J298" s="181"/>
    </row>
    <row r="299" spans="2:10" x14ac:dyDescent="0.25">
      <c r="B299" s="177" t="s">
        <v>644</v>
      </c>
      <c r="C299" s="174">
        <v>1188</v>
      </c>
      <c r="D299" s="177" t="s">
        <v>6</v>
      </c>
      <c r="E299" s="174">
        <v>0</v>
      </c>
      <c r="F299" s="174">
        <v>0</v>
      </c>
      <c r="G299" s="174">
        <v>1188</v>
      </c>
      <c r="H299" s="177" t="s">
        <v>6</v>
      </c>
      <c r="I299" s="181"/>
      <c r="J299" s="181"/>
    </row>
    <row r="300" spans="2:10" x14ac:dyDescent="0.25">
      <c r="B300" s="177" t="s">
        <v>645</v>
      </c>
      <c r="C300" s="174">
        <v>1399</v>
      </c>
      <c r="D300" s="177" t="s">
        <v>6</v>
      </c>
      <c r="E300" s="174">
        <v>0</v>
      </c>
      <c r="F300" s="174">
        <v>0</v>
      </c>
      <c r="G300" s="174">
        <v>1399</v>
      </c>
      <c r="H300" s="177" t="s">
        <v>6</v>
      </c>
      <c r="I300" s="181"/>
      <c r="J300" s="181"/>
    </row>
    <row r="301" spans="2:10" x14ac:dyDescent="0.25">
      <c r="B301" s="177" t="s">
        <v>646</v>
      </c>
      <c r="C301" s="174">
        <v>1800</v>
      </c>
      <c r="D301" s="177" t="s">
        <v>6</v>
      </c>
      <c r="E301" s="174">
        <v>0</v>
      </c>
      <c r="F301" s="174">
        <v>0</v>
      </c>
      <c r="G301" s="174">
        <v>1800</v>
      </c>
      <c r="H301" s="177" t="s">
        <v>6</v>
      </c>
      <c r="I301" s="181"/>
      <c r="J301" s="181"/>
    </row>
    <row r="302" spans="2:10" x14ac:dyDescent="0.25">
      <c r="B302" s="177" t="s">
        <v>647</v>
      </c>
      <c r="C302" s="174">
        <v>837.52</v>
      </c>
      <c r="D302" s="177" t="s">
        <v>6</v>
      </c>
      <c r="E302" s="174">
        <v>0</v>
      </c>
      <c r="F302" s="174">
        <v>0</v>
      </c>
      <c r="G302" s="174">
        <v>837.52</v>
      </c>
      <c r="H302" s="177" t="s">
        <v>6</v>
      </c>
      <c r="I302" s="181"/>
      <c r="J302" s="181"/>
    </row>
    <row r="303" spans="2:10" x14ac:dyDescent="0.25">
      <c r="B303" s="177" t="s">
        <v>648</v>
      </c>
      <c r="C303" s="174">
        <v>6763.96</v>
      </c>
      <c r="D303" s="177" t="s">
        <v>6</v>
      </c>
      <c r="E303" s="174">
        <v>0</v>
      </c>
      <c r="F303" s="174">
        <v>0</v>
      </c>
      <c r="G303" s="174">
        <v>6763.96</v>
      </c>
      <c r="H303" s="177" t="s">
        <v>6</v>
      </c>
      <c r="I303" s="181"/>
      <c r="J303" s="181"/>
    </row>
    <row r="304" spans="2:10" x14ac:dyDescent="0.25">
      <c r="B304" s="177" t="s">
        <v>649</v>
      </c>
      <c r="C304" s="174">
        <v>1392</v>
      </c>
      <c r="D304" s="177" t="s">
        <v>6</v>
      </c>
      <c r="E304" s="174">
        <v>0</v>
      </c>
      <c r="F304" s="174">
        <v>0</v>
      </c>
      <c r="G304" s="174">
        <v>1392</v>
      </c>
      <c r="H304" s="177" t="s">
        <v>6</v>
      </c>
      <c r="I304" s="181"/>
      <c r="J304" s="181"/>
    </row>
    <row r="305" spans="2:10" x14ac:dyDescent="0.25">
      <c r="B305" s="177" t="s">
        <v>650</v>
      </c>
      <c r="C305" s="174">
        <v>8816</v>
      </c>
      <c r="D305" s="177" t="s">
        <v>6</v>
      </c>
      <c r="E305" s="174">
        <v>0</v>
      </c>
      <c r="F305" s="174">
        <v>0</v>
      </c>
      <c r="G305" s="174">
        <v>8816</v>
      </c>
      <c r="H305" s="177" t="s">
        <v>6</v>
      </c>
      <c r="I305" s="181"/>
      <c r="J305" s="181"/>
    </row>
    <row r="306" spans="2:10" x14ac:dyDescent="0.25">
      <c r="B306" s="177" t="s">
        <v>651</v>
      </c>
      <c r="C306" s="174">
        <v>6496</v>
      </c>
      <c r="D306" s="177" t="s">
        <v>6</v>
      </c>
      <c r="E306" s="174">
        <v>0</v>
      </c>
      <c r="F306" s="174">
        <v>0</v>
      </c>
      <c r="G306" s="174">
        <v>6496</v>
      </c>
      <c r="H306" s="177" t="s">
        <v>6</v>
      </c>
      <c r="I306" s="181"/>
      <c r="J306" s="181"/>
    </row>
    <row r="307" spans="2:10" x14ac:dyDescent="0.25">
      <c r="B307" s="177" t="s">
        <v>652</v>
      </c>
      <c r="C307" s="174">
        <v>841</v>
      </c>
      <c r="D307" s="177" t="s">
        <v>6</v>
      </c>
      <c r="E307" s="174">
        <v>0</v>
      </c>
      <c r="F307" s="174">
        <v>0</v>
      </c>
      <c r="G307" s="174">
        <v>841</v>
      </c>
      <c r="H307" s="177" t="s">
        <v>6</v>
      </c>
      <c r="I307" s="181"/>
      <c r="J307" s="181"/>
    </row>
    <row r="308" spans="2:10" x14ac:dyDescent="0.25">
      <c r="B308" s="177" t="s">
        <v>653</v>
      </c>
      <c r="C308" s="174">
        <v>7656</v>
      </c>
      <c r="D308" s="177" t="s">
        <v>6</v>
      </c>
      <c r="E308" s="174">
        <v>0</v>
      </c>
      <c r="F308" s="174">
        <v>0</v>
      </c>
      <c r="G308" s="174">
        <v>7656</v>
      </c>
      <c r="H308" s="177" t="s">
        <v>6</v>
      </c>
      <c r="I308" s="181"/>
      <c r="J308" s="181"/>
    </row>
    <row r="309" spans="2:10" x14ac:dyDescent="0.25">
      <c r="B309" s="177" t="s">
        <v>654</v>
      </c>
      <c r="C309" s="174">
        <v>4957.84</v>
      </c>
      <c r="D309" s="177" t="s">
        <v>6</v>
      </c>
      <c r="E309" s="174">
        <v>0</v>
      </c>
      <c r="F309" s="174">
        <v>0</v>
      </c>
      <c r="G309" s="174">
        <v>4957.84</v>
      </c>
      <c r="H309" s="177" t="s">
        <v>6</v>
      </c>
      <c r="I309" s="181"/>
      <c r="J309" s="181"/>
    </row>
    <row r="310" spans="2:10" x14ac:dyDescent="0.25">
      <c r="B310" s="177" t="s">
        <v>655</v>
      </c>
      <c r="C310" s="174">
        <v>69600</v>
      </c>
      <c r="D310" s="177" t="s">
        <v>6</v>
      </c>
      <c r="E310" s="174">
        <v>0</v>
      </c>
      <c r="F310" s="174">
        <v>0</v>
      </c>
      <c r="G310" s="174">
        <v>69600</v>
      </c>
      <c r="H310" s="177" t="s">
        <v>6</v>
      </c>
      <c r="I310" s="181"/>
      <c r="J310" s="181"/>
    </row>
    <row r="311" spans="2:10" x14ac:dyDescent="0.25">
      <c r="B311" s="177" t="s">
        <v>656</v>
      </c>
      <c r="C311" s="174">
        <v>73497</v>
      </c>
      <c r="D311" s="177" t="s">
        <v>6</v>
      </c>
      <c r="E311" s="174">
        <v>0</v>
      </c>
      <c r="F311" s="174">
        <v>0</v>
      </c>
      <c r="G311" s="174">
        <v>73497</v>
      </c>
      <c r="H311" s="177" t="s">
        <v>6</v>
      </c>
      <c r="I311" s="181"/>
      <c r="J311" s="181"/>
    </row>
    <row r="312" spans="2:10" x14ac:dyDescent="0.25">
      <c r="B312" s="177" t="s">
        <v>657</v>
      </c>
      <c r="C312" s="174">
        <v>0</v>
      </c>
      <c r="D312" s="177" t="s">
        <v>6</v>
      </c>
      <c r="E312" s="174">
        <v>13630</v>
      </c>
      <c r="F312" s="174">
        <v>0</v>
      </c>
      <c r="G312" s="174">
        <v>13630</v>
      </c>
      <c r="H312" s="177" t="s">
        <v>6</v>
      </c>
      <c r="I312" s="181"/>
      <c r="J312" s="181"/>
    </row>
    <row r="313" spans="2:10" x14ac:dyDescent="0.25">
      <c r="B313" s="177" t="s">
        <v>658</v>
      </c>
      <c r="C313" s="174">
        <v>1249</v>
      </c>
      <c r="D313" s="177" t="s">
        <v>6</v>
      </c>
      <c r="E313" s="174">
        <v>0</v>
      </c>
      <c r="F313" s="174">
        <v>0</v>
      </c>
      <c r="G313" s="174">
        <v>1249</v>
      </c>
      <c r="H313" s="177" t="s">
        <v>6</v>
      </c>
      <c r="I313" s="181"/>
      <c r="J313" s="181"/>
    </row>
    <row r="314" spans="2:10" x14ac:dyDescent="0.25">
      <c r="B314" s="175" t="s">
        <v>188</v>
      </c>
      <c r="C314" s="176">
        <v>263298.71000000002</v>
      </c>
      <c r="D314" s="175" t="s">
        <v>6</v>
      </c>
      <c r="E314" s="176">
        <v>0</v>
      </c>
      <c r="F314" s="176">
        <v>0</v>
      </c>
      <c r="G314" s="176">
        <v>263298.71000000002</v>
      </c>
      <c r="H314" s="175" t="s">
        <v>6</v>
      </c>
      <c r="I314" s="181"/>
      <c r="J314" s="181"/>
    </row>
    <row r="315" spans="2:10" x14ac:dyDescent="0.25">
      <c r="B315" s="177" t="s">
        <v>659</v>
      </c>
      <c r="C315" s="174">
        <v>89538.42</v>
      </c>
      <c r="D315" s="177" t="s">
        <v>6</v>
      </c>
      <c r="E315" s="174">
        <v>0</v>
      </c>
      <c r="F315" s="174">
        <v>0</v>
      </c>
      <c r="G315" s="174">
        <v>89538.42</v>
      </c>
      <c r="H315" s="177" t="s">
        <v>6</v>
      </c>
      <c r="I315" s="181"/>
      <c r="J315" s="181"/>
    </row>
    <row r="316" spans="2:10" x14ac:dyDescent="0.25">
      <c r="B316" s="177" t="s">
        <v>660</v>
      </c>
      <c r="C316" s="174">
        <v>39380.68</v>
      </c>
      <c r="D316" s="177" t="s">
        <v>6</v>
      </c>
      <c r="E316" s="174">
        <v>0</v>
      </c>
      <c r="F316" s="174">
        <v>0</v>
      </c>
      <c r="G316" s="174">
        <v>39380.68</v>
      </c>
      <c r="H316" s="177" t="s">
        <v>6</v>
      </c>
      <c r="I316" s="181"/>
      <c r="J316" s="181"/>
    </row>
    <row r="317" spans="2:10" x14ac:dyDescent="0.25">
      <c r="B317" s="177" t="s">
        <v>661</v>
      </c>
      <c r="C317" s="174">
        <v>86121.16</v>
      </c>
      <c r="D317" s="177" t="s">
        <v>6</v>
      </c>
      <c r="E317" s="174">
        <v>0</v>
      </c>
      <c r="F317" s="174">
        <v>0</v>
      </c>
      <c r="G317" s="174">
        <v>86121.16</v>
      </c>
      <c r="H317" s="177" t="s">
        <v>6</v>
      </c>
      <c r="I317" s="181"/>
      <c r="J317" s="181"/>
    </row>
    <row r="318" spans="2:10" x14ac:dyDescent="0.25">
      <c r="B318" s="177" t="s">
        <v>662</v>
      </c>
      <c r="C318" s="174">
        <v>5540.79</v>
      </c>
      <c r="D318" s="177" t="s">
        <v>6</v>
      </c>
      <c r="E318" s="174">
        <v>0</v>
      </c>
      <c r="F318" s="174">
        <v>0</v>
      </c>
      <c r="G318" s="174">
        <v>5540.79</v>
      </c>
      <c r="H318" s="177" t="s">
        <v>6</v>
      </c>
      <c r="I318" s="181"/>
      <c r="J318" s="181"/>
    </row>
    <row r="319" spans="2:10" x14ac:dyDescent="0.25">
      <c r="B319" s="177" t="s">
        <v>663</v>
      </c>
      <c r="C319" s="174">
        <v>4963.22</v>
      </c>
      <c r="D319" s="177" t="s">
        <v>6</v>
      </c>
      <c r="E319" s="174">
        <v>0</v>
      </c>
      <c r="F319" s="174">
        <v>0</v>
      </c>
      <c r="G319" s="174">
        <v>4963.22</v>
      </c>
      <c r="H319" s="177" t="s">
        <v>6</v>
      </c>
      <c r="I319" s="181"/>
      <c r="J319" s="181"/>
    </row>
    <row r="320" spans="2:10" x14ac:dyDescent="0.25">
      <c r="B320" s="177" t="s">
        <v>664</v>
      </c>
      <c r="C320" s="174">
        <v>5418.28</v>
      </c>
      <c r="D320" s="177" t="s">
        <v>6</v>
      </c>
      <c r="E320" s="174">
        <v>0</v>
      </c>
      <c r="F320" s="174">
        <v>0</v>
      </c>
      <c r="G320" s="174">
        <v>5418.28</v>
      </c>
      <c r="H320" s="177" t="s">
        <v>6</v>
      </c>
      <c r="I320" s="181"/>
      <c r="J320" s="181"/>
    </row>
    <row r="321" spans="2:10" x14ac:dyDescent="0.25">
      <c r="B321" s="177" t="s">
        <v>665</v>
      </c>
      <c r="C321" s="174">
        <v>2820.4</v>
      </c>
      <c r="D321" s="177" t="s">
        <v>6</v>
      </c>
      <c r="E321" s="174">
        <v>0</v>
      </c>
      <c r="F321" s="174">
        <v>0</v>
      </c>
      <c r="G321" s="174">
        <v>2820.4</v>
      </c>
      <c r="H321" s="177" t="s">
        <v>6</v>
      </c>
      <c r="I321" s="181"/>
      <c r="J321" s="181"/>
    </row>
    <row r="322" spans="2:10" x14ac:dyDescent="0.25">
      <c r="B322" s="177" t="s">
        <v>666</v>
      </c>
      <c r="C322" s="174">
        <v>9085</v>
      </c>
      <c r="D322" s="177" t="s">
        <v>6</v>
      </c>
      <c r="E322" s="174">
        <v>0</v>
      </c>
      <c r="F322" s="174">
        <v>0</v>
      </c>
      <c r="G322" s="174">
        <v>9085</v>
      </c>
      <c r="H322" s="177" t="s">
        <v>6</v>
      </c>
      <c r="I322" s="181"/>
      <c r="J322" s="181"/>
    </row>
    <row r="323" spans="2:10" x14ac:dyDescent="0.25">
      <c r="B323" s="177" t="s">
        <v>667</v>
      </c>
      <c r="C323" s="174">
        <v>5428</v>
      </c>
      <c r="D323" s="177" t="s">
        <v>6</v>
      </c>
      <c r="E323" s="174">
        <v>0</v>
      </c>
      <c r="F323" s="174">
        <v>0</v>
      </c>
      <c r="G323" s="174">
        <v>5428</v>
      </c>
      <c r="H323" s="177" t="s">
        <v>6</v>
      </c>
      <c r="I323" s="181"/>
      <c r="J323" s="181"/>
    </row>
    <row r="324" spans="2:10" x14ac:dyDescent="0.25">
      <c r="B324" s="177" t="s">
        <v>668</v>
      </c>
      <c r="C324" s="174">
        <v>1255.49</v>
      </c>
      <c r="D324" s="177" t="s">
        <v>6</v>
      </c>
      <c r="E324" s="174">
        <v>0</v>
      </c>
      <c r="F324" s="174">
        <v>0</v>
      </c>
      <c r="G324" s="174">
        <v>1255.49</v>
      </c>
      <c r="H324" s="177" t="s">
        <v>6</v>
      </c>
      <c r="I324" s="181"/>
      <c r="J324" s="181"/>
    </row>
    <row r="325" spans="2:10" x14ac:dyDescent="0.25">
      <c r="B325" s="177" t="s">
        <v>669</v>
      </c>
      <c r="C325" s="174">
        <v>6200</v>
      </c>
      <c r="D325" s="177" t="s">
        <v>6</v>
      </c>
      <c r="E325" s="174">
        <v>0</v>
      </c>
      <c r="F325" s="174">
        <v>0</v>
      </c>
      <c r="G325" s="174">
        <v>6200</v>
      </c>
      <c r="H325" s="177" t="s">
        <v>6</v>
      </c>
      <c r="I325" s="181"/>
      <c r="J325" s="181"/>
    </row>
    <row r="326" spans="2:10" x14ac:dyDescent="0.25">
      <c r="B326" s="177" t="s">
        <v>670</v>
      </c>
      <c r="C326" s="174">
        <v>1460.5</v>
      </c>
      <c r="D326" s="177" t="s">
        <v>6</v>
      </c>
      <c r="E326" s="174">
        <v>0</v>
      </c>
      <c r="F326" s="174">
        <v>0</v>
      </c>
      <c r="G326" s="174">
        <v>1460.5</v>
      </c>
      <c r="H326" s="177" t="s">
        <v>6</v>
      </c>
      <c r="I326" s="181"/>
      <c r="J326" s="181"/>
    </row>
    <row r="327" spans="2:10" x14ac:dyDescent="0.25">
      <c r="B327" s="177" t="s">
        <v>671</v>
      </c>
      <c r="C327" s="174">
        <v>1150</v>
      </c>
      <c r="D327" s="177" t="s">
        <v>6</v>
      </c>
      <c r="E327" s="174">
        <v>0</v>
      </c>
      <c r="F327" s="174">
        <v>0</v>
      </c>
      <c r="G327" s="174">
        <v>1150</v>
      </c>
      <c r="H327" s="177" t="s">
        <v>6</v>
      </c>
      <c r="I327" s="181"/>
      <c r="J327" s="181"/>
    </row>
    <row r="328" spans="2:10" x14ac:dyDescent="0.25">
      <c r="B328" s="177" t="s">
        <v>672</v>
      </c>
      <c r="C328" s="174">
        <v>2937.77</v>
      </c>
      <c r="D328" s="177" t="s">
        <v>6</v>
      </c>
      <c r="E328" s="174">
        <v>0</v>
      </c>
      <c r="F328" s="174">
        <v>0</v>
      </c>
      <c r="G328" s="174">
        <v>2937.77</v>
      </c>
      <c r="H328" s="177" t="s">
        <v>6</v>
      </c>
      <c r="I328" s="181"/>
      <c r="J328" s="181"/>
    </row>
    <row r="329" spans="2:10" x14ac:dyDescent="0.25">
      <c r="B329" s="177" t="s">
        <v>671</v>
      </c>
      <c r="C329" s="174">
        <v>1999</v>
      </c>
      <c r="D329" s="177" t="s">
        <v>6</v>
      </c>
      <c r="E329" s="174">
        <v>0</v>
      </c>
      <c r="F329" s="174">
        <v>0</v>
      </c>
      <c r="G329" s="174">
        <v>1999</v>
      </c>
      <c r="H329" s="177" t="s">
        <v>6</v>
      </c>
      <c r="I329" s="181"/>
      <c r="J329" s="181"/>
    </row>
    <row r="330" spans="2:10" x14ac:dyDescent="0.25">
      <c r="B330" s="175" t="s">
        <v>189</v>
      </c>
      <c r="C330" s="176">
        <v>1802.72</v>
      </c>
      <c r="D330" s="175" t="s">
        <v>6</v>
      </c>
      <c r="E330" s="176">
        <v>0</v>
      </c>
      <c r="F330" s="176">
        <v>0</v>
      </c>
      <c r="G330" s="176">
        <v>1802.72</v>
      </c>
      <c r="H330" s="175" t="s">
        <v>6</v>
      </c>
      <c r="I330" s="181"/>
      <c r="J330" s="181"/>
    </row>
    <row r="331" spans="2:10" x14ac:dyDescent="0.25">
      <c r="B331" s="177" t="s">
        <v>673</v>
      </c>
      <c r="C331" s="174">
        <v>699</v>
      </c>
      <c r="D331" s="177" t="s">
        <v>6</v>
      </c>
      <c r="E331" s="174">
        <v>0</v>
      </c>
      <c r="F331" s="174">
        <v>0</v>
      </c>
      <c r="G331" s="174">
        <v>699</v>
      </c>
      <c r="H331" s="177" t="s">
        <v>6</v>
      </c>
      <c r="I331" s="181"/>
      <c r="J331" s="181"/>
    </row>
    <row r="332" spans="2:10" x14ac:dyDescent="0.25">
      <c r="B332" s="177" t="s">
        <v>674</v>
      </c>
      <c r="C332" s="174">
        <v>554.72</v>
      </c>
      <c r="D332" s="177" t="s">
        <v>6</v>
      </c>
      <c r="E332" s="174">
        <v>0</v>
      </c>
      <c r="F332" s="174">
        <v>0</v>
      </c>
      <c r="G332" s="174">
        <v>554.72</v>
      </c>
      <c r="H332" s="177" t="s">
        <v>6</v>
      </c>
      <c r="I332" s="181"/>
      <c r="J332" s="181"/>
    </row>
    <row r="333" spans="2:10" x14ac:dyDescent="0.25">
      <c r="B333" s="177" t="s">
        <v>675</v>
      </c>
      <c r="C333" s="174">
        <v>549</v>
      </c>
      <c r="D333" s="177" t="s">
        <v>6</v>
      </c>
      <c r="E333" s="174">
        <v>0</v>
      </c>
      <c r="F333" s="174">
        <v>0</v>
      </c>
      <c r="G333" s="174">
        <v>549</v>
      </c>
      <c r="H333" s="177" t="s">
        <v>6</v>
      </c>
      <c r="I333" s="181"/>
      <c r="J333" s="181"/>
    </row>
    <row r="334" spans="2:10" x14ac:dyDescent="0.25">
      <c r="B334" s="175" t="s">
        <v>191</v>
      </c>
      <c r="C334" s="176">
        <v>1173158</v>
      </c>
      <c r="D334" s="175" t="s">
        <v>6</v>
      </c>
      <c r="E334" s="176">
        <v>0</v>
      </c>
      <c r="F334" s="176">
        <v>0</v>
      </c>
      <c r="G334" s="176">
        <v>1173158</v>
      </c>
      <c r="H334" s="175" t="s">
        <v>6</v>
      </c>
      <c r="I334" s="181"/>
      <c r="J334" s="181"/>
    </row>
    <row r="335" spans="2:10" x14ac:dyDescent="0.25">
      <c r="B335" s="177" t="s">
        <v>676</v>
      </c>
      <c r="C335" s="174">
        <v>105700</v>
      </c>
      <c r="D335" s="177" t="s">
        <v>6</v>
      </c>
      <c r="E335" s="174">
        <v>0</v>
      </c>
      <c r="F335" s="174">
        <v>0</v>
      </c>
      <c r="G335" s="174">
        <v>105700</v>
      </c>
      <c r="H335" s="177" t="s">
        <v>6</v>
      </c>
      <c r="I335" s="181"/>
      <c r="J335" s="181"/>
    </row>
    <row r="336" spans="2:10" x14ac:dyDescent="0.25">
      <c r="B336" s="177" t="s">
        <v>677</v>
      </c>
      <c r="C336" s="174">
        <v>205000</v>
      </c>
      <c r="D336" s="177" t="s">
        <v>6</v>
      </c>
      <c r="E336" s="174">
        <v>0</v>
      </c>
      <c r="F336" s="174">
        <v>0</v>
      </c>
      <c r="G336" s="174">
        <v>205000</v>
      </c>
      <c r="H336" s="177" t="s">
        <v>6</v>
      </c>
      <c r="I336" s="181"/>
      <c r="J336" s="181"/>
    </row>
    <row r="337" spans="2:10" x14ac:dyDescent="0.25">
      <c r="B337" s="177" t="s">
        <v>678</v>
      </c>
      <c r="C337" s="174">
        <v>181900</v>
      </c>
      <c r="D337" s="177" t="s">
        <v>6</v>
      </c>
      <c r="E337" s="174">
        <v>0</v>
      </c>
      <c r="F337" s="174">
        <v>0</v>
      </c>
      <c r="G337" s="174">
        <v>181900</v>
      </c>
      <c r="H337" s="177" t="s">
        <v>6</v>
      </c>
      <c r="I337" s="181"/>
      <c r="J337" s="181"/>
    </row>
    <row r="338" spans="2:10" x14ac:dyDescent="0.25">
      <c r="B338" s="177" t="s">
        <v>679</v>
      </c>
      <c r="C338" s="174">
        <v>161958</v>
      </c>
      <c r="D338" s="177" t="s">
        <v>6</v>
      </c>
      <c r="E338" s="174">
        <v>0</v>
      </c>
      <c r="F338" s="174">
        <v>0</v>
      </c>
      <c r="G338" s="174">
        <v>161958</v>
      </c>
      <c r="H338" s="177" t="s">
        <v>6</v>
      </c>
      <c r="I338" s="181"/>
      <c r="J338" s="181"/>
    </row>
    <row r="339" spans="2:10" x14ac:dyDescent="0.25">
      <c r="B339" s="177" t="s">
        <v>680</v>
      </c>
      <c r="C339" s="174">
        <v>370600</v>
      </c>
      <c r="D339" s="177" t="s">
        <v>6</v>
      </c>
      <c r="E339" s="174">
        <v>0</v>
      </c>
      <c r="F339" s="174">
        <v>0</v>
      </c>
      <c r="G339" s="174">
        <v>370600</v>
      </c>
      <c r="H339" s="177" t="s">
        <v>6</v>
      </c>
      <c r="I339" s="181"/>
      <c r="J339" s="181"/>
    </row>
    <row r="340" spans="2:10" x14ac:dyDescent="0.25">
      <c r="B340" s="177" t="s">
        <v>681</v>
      </c>
      <c r="C340" s="174">
        <v>68000</v>
      </c>
      <c r="D340" s="177" t="s">
        <v>6</v>
      </c>
      <c r="E340" s="174">
        <v>0</v>
      </c>
      <c r="F340" s="174">
        <v>0</v>
      </c>
      <c r="G340" s="174">
        <v>68000</v>
      </c>
      <c r="H340" s="177" t="s">
        <v>6</v>
      </c>
      <c r="I340" s="181"/>
      <c r="J340" s="181"/>
    </row>
    <row r="341" spans="2:10" x14ac:dyDescent="0.25">
      <c r="B341" s="177" t="s">
        <v>682</v>
      </c>
      <c r="C341" s="174">
        <v>80000</v>
      </c>
      <c r="D341" s="177" t="s">
        <v>6</v>
      </c>
      <c r="E341" s="174">
        <v>0</v>
      </c>
      <c r="F341" s="174">
        <v>0</v>
      </c>
      <c r="G341" s="174">
        <v>80000</v>
      </c>
      <c r="H341" s="177" t="s">
        <v>6</v>
      </c>
      <c r="I341" s="181"/>
      <c r="J341" s="181"/>
    </row>
    <row r="342" spans="2:10" x14ac:dyDescent="0.25">
      <c r="B342" s="175" t="s">
        <v>192</v>
      </c>
      <c r="C342" s="176">
        <v>17708657.870000001</v>
      </c>
      <c r="D342" s="175" t="s">
        <v>6</v>
      </c>
      <c r="E342" s="176">
        <v>0</v>
      </c>
      <c r="F342" s="176">
        <v>0</v>
      </c>
      <c r="G342" s="176">
        <v>17708657.870000001</v>
      </c>
      <c r="H342" s="175" t="s">
        <v>6</v>
      </c>
      <c r="I342" s="181"/>
      <c r="J342" s="181"/>
    </row>
    <row r="343" spans="2:10" x14ac:dyDescent="0.25">
      <c r="B343" s="177" t="s">
        <v>683</v>
      </c>
      <c r="C343" s="174">
        <v>791040</v>
      </c>
      <c r="D343" s="177" t="s">
        <v>6</v>
      </c>
      <c r="E343" s="174">
        <v>0</v>
      </c>
      <c r="F343" s="174">
        <v>0</v>
      </c>
      <c r="G343" s="174">
        <v>791040</v>
      </c>
      <c r="H343" s="177" t="s">
        <v>6</v>
      </c>
      <c r="I343" s="181"/>
      <c r="J343" s="181"/>
    </row>
    <row r="344" spans="2:10" x14ac:dyDescent="0.25">
      <c r="B344" s="177" t="s">
        <v>684</v>
      </c>
      <c r="C344" s="174">
        <v>1383695.45</v>
      </c>
      <c r="D344" s="177" t="s">
        <v>6</v>
      </c>
      <c r="E344" s="174">
        <v>0</v>
      </c>
      <c r="F344" s="174">
        <v>0</v>
      </c>
      <c r="G344" s="174">
        <v>1383695.45</v>
      </c>
      <c r="H344" s="177" t="s">
        <v>6</v>
      </c>
      <c r="I344" s="181"/>
      <c r="J344" s="181"/>
    </row>
    <row r="345" spans="2:10" x14ac:dyDescent="0.25">
      <c r="B345" s="177" t="s">
        <v>685</v>
      </c>
      <c r="C345" s="174">
        <v>707273.86</v>
      </c>
      <c r="D345" s="177" t="s">
        <v>6</v>
      </c>
      <c r="E345" s="174">
        <v>0</v>
      </c>
      <c r="F345" s="174">
        <v>0</v>
      </c>
      <c r="G345" s="174">
        <v>707273.86</v>
      </c>
      <c r="H345" s="177" t="s">
        <v>6</v>
      </c>
      <c r="I345" s="181"/>
      <c r="J345" s="181"/>
    </row>
    <row r="346" spans="2:10" x14ac:dyDescent="0.25">
      <c r="B346" s="177" t="s">
        <v>686</v>
      </c>
      <c r="C346" s="174">
        <v>2506847</v>
      </c>
      <c r="D346" s="177" t="s">
        <v>6</v>
      </c>
      <c r="E346" s="174">
        <v>0</v>
      </c>
      <c r="F346" s="174">
        <v>0</v>
      </c>
      <c r="G346" s="174">
        <v>2506847</v>
      </c>
      <c r="H346" s="177" t="s">
        <v>6</v>
      </c>
      <c r="I346" s="181"/>
      <c r="J346" s="181"/>
    </row>
    <row r="347" spans="2:10" x14ac:dyDescent="0.25">
      <c r="B347" s="177" t="s">
        <v>687</v>
      </c>
      <c r="C347" s="174">
        <v>12319801.560000001</v>
      </c>
      <c r="D347" s="177" t="s">
        <v>6</v>
      </c>
      <c r="E347" s="174">
        <v>0</v>
      </c>
      <c r="F347" s="174">
        <v>0</v>
      </c>
      <c r="G347" s="174">
        <v>12319801.560000001</v>
      </c>
      <c r="H347" s="177" t="s">
        <v>6</v>
      </c>
      <c r="I347" s="181"/>
      <c r="J347" s="181"/>
    </row>
    <row r="348" spans="2:10" x14ac:dyDescent="0.25">
      <c r="B348" s="175" t="s">
        <v>194</v>
      </c>
      <c r="C348" s="176">
        <v>645000</v>
      </c>
      <c r="D348" s="175" t="s">
        <v>6</v>
      </c>
      <c r="E348" s="176">
        <v>0</v>
      </c>
      <c r="F348" s="176">
        <v>0</v>
      </c>
      <c r="G348" s="176">
        <v>645000</v>
      </c>
      <c r="H348" s="175" t="s">
        <v>6</v>
      </c>
      <c r="I348" s="181"/>
      <c r="J348" s="181"/>
    </row>
    <row r="349" spans="2:10" x14ac:dyDescent="0.25">
      <c r="B349" s="177" t="s">
        <v>688</v>
      </c>
      <c r="C349" s="174">
        <v>95000</v>
      </c>
      <c r="D349" s="177" t="s">
        <v>6</v>
      </c>
      <c r="E349" s="174">
        <v>0</v>
      </c>
      <c r="F349" s="174">
        <v>0</v>
      </c>
      <c r="G349" s="174">
        <v>95000</v>
      </c>
      <c r="H349" s="177" t="s">
        <v>6</v>
      </c>
      <c r="I349" s="181"/>
      <c r="J349" s="181"/>
    </row>
    <row r="350" spans="2:10" x14ac:dyDescent="0.25">
      <c r="B350" s="177" t="s">
        <v>689</v>
      </c>
      <c r="C350" s="174">
        <v>550000</v>
      </c>
      <c r="D350" s="177" t="s">
        <v>6</v>
      </c>
      <c r="E350" s="174">
        <v>0</v>
      </c>
      <c r="F350" s="174">
        <v>0</v>
      </c>
      <c r="G350" s="174">
        <v>550000</v>
      </c>
      <c r="H350" s="177" t="s">
        <v>6</v>
      </c>
      <c r="I350" s="181"/>
      <c r="J350" s="181"/>
    </row>
    <row r="351" spans="2:10" x14ac:dyDescent="0.25">
      <c r="B351" s="175" t="s">
        <v>195</v>
      </c>
      <c r="C351" s="176">
        <v>443695</v>
      </c>
      <c r="D351" s="175" t="s">
        <v>6</v>
      </c>
      <c r="E351" s="176">
        <v>0</v>
      </c>
      <c r="F351" s="176">
        <v>0</v>
      </c>
      <c r="G351" s="176">
        <v>443695</v>
      </c>
      <c r="H351" s="175" t="s">
        <v>6</v>
      </c>
      <c r="I351" s="181"/>
      <c r="J351" s="181"/>
    </row>
    <row r="352" spans="2:10" x14ac:dyDescent="0.25">
      <c r="B352" s="177" t="s">
        <v>688</v>
      </c>
      <c r="C352" s="174">
        <v>50000</v>
      </c>
      <c r="D352" s="177" t="s">
        <v>6</v>
      </c>
      <c r="E352" s="174">
        <v>0</v>
      </c>
      <c r="F352" s="174">
        <v>0</v>
      </c>
      <c r="G352" s="174">
        <v>50000</v>
      </c>
      <c r="H352" s="177" t="s">
        <v>6</v>
      </c>
      <c r="I352" s="181"/>
      <c r="J352" s="181"/>
    </row>
    <row r="353" spans="2:10" x14ac:dyDescent="0.25">
      <c r="B353" s="177" t="s">
        <v>689</v>
      </c>
      <c r="C353" s="174">
        <v>393695</v>
      </c>
      <c r="D353" s="177" t="s">
        <v>6</v>
      </c>
      <c r="E353" s="174">
        <v>0</v>
      </c>
      <c r="F353" s="174">
        <v>0</v>
      </c>
      <c r="G353" s="174">
        <v>393695</v>
      </c>
      <c r="H353" s="177" t="s">
        <v>6</v>
      </c>
      <c r="I353" s="181"/>
      <c r="J353" s="181"/>
    </row>
    <row r="354" spans="2:10" x14ac:dyDescent="0.25">
      <c r="B354" s="175" t="s">
        <v>197</v>
      </c>
      <c r="C354" s="175" t="s">
        <v>6</v>
      </c>
      <c r="D354" s="176">
        <v>808657</v>
      </c>
      <c r="E354" s="176">
        <v>0</v>
      </c>
      <c r="F354" s="176">
        <v>0</v>
      </c>
      <c r="G354" s="175" t="s">
        <v>6</v>
      </c>
      <c r="H354" s="176">
        <v>808657</v>
      </c>
      <c r="I354" s="181"/>
      <c r="J354" s="181"/>
    </row>
    <row r="355" spans="2:10" x14ac:dyDescent="0.25">
      <c r="B355" s="175" t="s">
        <v>199</v>
      </c>
      <c r="C355" s="180">
        <v>-278997.7</v>
      </c>
      <c r="D355" s="175" t="s">
        <v>6</v>
      </c>
      <c r="E355" s="176">
        <v>0</v>
      </c>
      <c r="F355" s="176">
        <v>0</v>
      </c>
      <c r="G355" s="180">
        <v>-278997.7</v>
      </c>
      <c r="H355" s="175" t="s">
        <v>6</v>
      </c>
      <c r="I355" s="181"/>
      <c r="J355" s="181"/>
    </row>
    <row r="356" spans="2:10" x14ac:dyDescent="0.25">
      <c r="B356" s="175" t="s">
        <v>201</v>
      </c>
      <c r="C356" s="180">
        <v>-258185.49</v>
      </c>
      <c r="D356" s="175" t="s">
        <v>6</v>
      </c>
      <c r="E356" s="176">
        <v>0</v>
      </c>
      <c r="F356" s="176">
        <v>0</v>
      </c>
      <c r="G356" s="180">
        <v>-258185.49</v>
      </c>
      <c r="H356" s="175" t="s">
        <v>6</v>
      </c>
      <c r="I356" s="181"/>
      <c r="J356" s="181"/>
    </row>
    <row r="357" spans="2:10" x14ac:dyDescent="0.25">
      <c r="B357" s="175" t="s">
        <v>203</v>
      </c>
      <c r="C357" s="180">
        <v>-1098</v>
      </c>
      <c r="D357" s="175" t="s">
        <v>6</v>
      </c>
      <c r="E357" s="176">
        <v>0</v>
      </c>
      <c r="F357" s="176">
        <v>0</v>
      </c>
      <c r="G357" s="180">
        <v>-1098</v>
      </c>
      <c r="H357" s="175" t="s">
        <v>6</v>
      </c>
      <c r="I357" s="181"/>
      <c r="J357" s="181"/>
    </row>
    <row r="358" spans="2:10" x14ac:dyDescent="0.25">
      <c r="B358" s="175" t="s">
        <v>205</v>
      </c>
      <c r="C358" s="180">
        <v>-199.9</v>
      </c>
      <c r="D358" s="175" t="s">
        <v>6</v>
      </c>
      <c r="E358" s="176">
        <v>0</v>
      </c>
      <c r="F358" s="176">
        <v>0</v>
      </c>
      <c r="G358" s="180">
        <v>-199.9</v>
      </c>
      <c r="H358" s="175" t="s">
        <v>6</v>
      </c>
      <c r="I358" s="181"/>
      <c r="J358" s="181"/>
    </row>
    <row r="359" spans="2:10" x14ac:dyDescent="0.25">
      <c r="B359" s="177" t="s">
        <v>690</v>
      </c>
      <c r="C359" s="177" t="s">
        <v>6</v>
      </c>
      <c r="D359" s="174">
        <v>1372203.42</v>
      </c>
      <c r="E359" s="174">
        <v>10108.549999999999</v>
      </c>
      <c r="F359" s="174">
        <v>8339.48</v>
      </c>
      <c r="G359" s="177" t="s">
        <v>6</v>
      </c>
      <c r="H359" s="174">
        <v>1370434.35</v>
      </c>
      <c r="I359" s="181"/>
      <c r="J359" s="181"/>
    </row>
    <row r="360" spans="2:10" x14ac:dyDescent="0.25">
      <c r="B360" s="177" t="s">
        <v>363</v>
      </c>
      <c r="C360" s="177" t="s">
        <v>6</v>
      </c>
      <c r="D360" s="174">
        <v>1323345.9099999999</v>
      </c>
      <c r="E360" s="174">
        <v>10108.549999999999</v>
      </c>
      <c r="F360" s="174">
        <v>2029.2</v>
      </c>
      <c r="G360" s="177" t="s">
        <v>6</v>
      </c>
      <c r="H360" s="174">
        <v>1315266.5600000001</v>
      </c>
      <c r="I360" s="181"/>
      <c r="J360" s="181"/>
    </row>
    <row r="361" spans="2:10" x14ac:dyDescent="0.25">
      <c r="B361" s="175" t="s">
        <v>169</v>
      </c>
      <c r="C361" s="175" t="s">
        <v>6</v>
      </c>
      <c r="D361" s="176">
        <v>908254.49</v>
      </c>
      <c r="E361" s="176">
        <v>10108.549999999999</v>
      </c>
      <c r="F361" s="176">
        <v>2029.2</v>
      </c>
      <c r="G361" s="175" t="s">
        <v>6</v>
      </c>
      <c r="H361" s="176">
        <v>900175.14</v>
      </c>
      <c r="I361" s="181"/>
      <c r="J361" s="181"/>
    </row>
    <row r="362" spans="2:10" x14ac:dyDescent="0.25">
      <c r="B362" s="177" t="s">
        <v>691</v>
      </c>
      <c r="C362" s="177" t="s">
        <v>6</v>
      </c>
      <c r="D362" s="174">
        <v>83228</v>
      </c>
      <c r="E362" s="174">
        <v>0</v>
      </c>
      <c r="F362" s="174">
        <v>0</v>
      </c>
      <c r="G362" s="177" t="s">
        <v>6</v>
      </c>
      <c r="H362" s="174">
        <v>83228</v>
      </c>
      <c r="I362" s="181"/>
      <c r="J362" s="181"/>
    </row>
    <row r="363" spans="2:10" x14ac:dyDescent="0.25">
      <c r="B363" s="177" t="s">
        <v>401</v>
      </c>
      <c r="C363" s="177" t="s">
        <v>6</v>
      </c>
      <c r="D363" s="174">
        <v>191</v>
      </c>
      <c r="E363" s="174">
        <v>0</v>
      </c>
      <c r="F363" s="174">
        <v>0</v>
      </c>
      <c r="G363" s="177" t="s">
        <v>6</v>
      </c>
      <c r="H363" s="174">
        <v>191</v>
      </c>
      <c r="I363" s="181"/>
      <c r="J363" s="181"/>
    </row>
    <row r="364" spans="2:10" x14ac:dyDescent="0.25">
      <c r="B364" s="177" t="s">
        <v>692</v>
      </c>
      <c r="C364" s="177" t="s">
        <v>6</v>
      </c>
      <c r="D364" s="174">
        <v>0.59</v>
      </c>
      <c r="E364" s="174">
        <v>0</v>
      </c>
      <c r="F364" s="174">
        <v>0</v>
      </c>
      <c r="G364" s="177" t="s">
        <v>6</v>
      </c>
      <c r="H364" s="174">
        <v>0.59</v>
      </c>
      <c r="I364" s="181"/>
      <c r="J364" s="181"/>
    </row>
    <row r="365" spans="2:10" x14ac:dyDescent="0.25">
      <c r="B365" s="177" t="s">
        <v>693</v>
      </c>
      <c r="C365" s="177" t="s">
        <v>6</v>
      </c>
      <c r="D365" s="174">
        <v>1516.72</v>
      </c>
      <c r="E365" s="174">
        <v>0</v>
      </c>
      <c r="F365" s="174">
        <v>0</v>
      </c>
      <c r="G365" s="177" t="s">
        <v>6</v>
      </c>
      <c r="H365" s="174">
        <v>1516.72</v>
      </c>
      <c r="I365" s="181"/>
      <c r="J365" s="181"/>
    </row>
    <row r="366" spans="2:10" x14ac:dyDescent="0.25">
      <c r="B366" s="177" t="s">
        <v>168</v>
      </c>
      <c r="C366" s="177" t="s">
        <v>6</v>
      </c>
      <c r="D366" s="174">
        <v>0</v>
      </c>
      <c r="E366" s="174">
        <v>558.15</v>
      </c>
      <c r="F366" s="174">
        <v>558.15</v>
      </c>
      <c r="G366" s="177" t="s">
        <v>6</v>
      </c>
      <c r="H366" s="174">
        <v>0</v>
      </c>
      <c r="I366" s="181"/>
      <c r="J366" s="181"/>
    </row>
    <row r="367" spans="2:10" x14ac:dyDescent="0.25">
      <c r="B367" s="177" t="s">
        <v>694</v>
      </c>
      <c r="C367" s="177" t="s">
        <v>6</v>
      </c>
      <c r="D367" s="174">
        <v>7.0000000000000007E-2</v>
      </c>
      <c r="E367" s="174">
        <v>0</v>
      </c>
      <c r="F367" s="174">
        <v>0</v>
      </c>
      <c r="G367" s="177" t="s">
        <v>6</v>
      </c>
      <c r="H367" s="174">
        <v>7.0000000000000007E-2</v>
      </c>
      <c r="I367" s="181"/>
      <c r="J367" s="181"/>
    </row>
    <row r="368" spans="2:10" x14ac:dyDescent="0.25">
      <c r="B368" s="177" t="s">
        <v>695</v>
      </c>
      <c r="C368" s="177" t="s">
        <v>6</v>
      </c>
      <c r="D368" s="174">
        <v>25000</v>
      </c>
      <c r="E368" s="174">
        <v>0</v>
      </c>
      <c r="F368" s="174">
        <v>0</v>
      </c>
      <c r="G368" s="177" t="s">
        <v>6</v>
      </c>
      <c r="H368" s="174">
        <v>25000</v>
      </c>
      <c r="I368" s="181"/>
      <c r="J368" s="181"/>
    </row>
    <row r="369" spans="2:10" x14ac:dyDescent="0.25">
      <c r="B369" s="177" t="s">
        <v>696</v>
      </c>
      <c r="C369" s="177" t="s">
        <v>6</v>
      </c>
      <c r="D369" s="174">
        <v>7772.89</v>
      </c>
      <c r="E369" s="174">
        <v>0</v>
      </c>
      <c r="F369" s="174">
        <v>0</v>
      </c>
      <c r="G369" s="177" t="s">
        <v>6</v>
      </c>
      <c r="H369" s="174">
        <v>7772.89</v>
      </c>
      <c r="I369" s="181"/>
      <c r="J369" s="181"/>
    </row>
    <row r="370" spans="2:10" x14ac:dyDescent="0.25">
      <c r="B370" s="177" t="s">
        <v>697</v>
      </c>
      <c r="C370" s="177" t="s">
        <v>6</v>
      </c>
      <c r="D370" s="174">
        <v>130000</v>
      </c>
      <c r="E370" s="174">
        <v>0</v>
      </c>
      <c r="F370" s="174">
        <v>0</v>
      </c>
      <c r="G370" s="177" t="s">
        <v>6</v>
      </c>
      <c r="H370" s="174">
        <v>130000</v>
      </c>
      <c r="I370" s="181"/>
      <c r="J370" s="181"/>
    </row>
    <row r="371" spans="2:10" x14ac:dyDescent="0.25">
      <c r="B371" s="177" t="s">
        <v>442</v>
      </c>
      <c r="C371" s="177" t="s">
        <v>6</v>
      </c>
      <c r="D371" s="174">
        <v>20000</v>
      </c>
      <c r="E371" s="174">
        <v>0</v>
      </c>
      <c r="F371" s="174">
        <v>0</v>
      </c>
      <c r="G371" s="177" t="s">
        <v>6</v>
      </c>
      <c r="H371" s="174">
        <v>20000</v>
      </c>
      <c r="I371" s="181"/>
      <c r="J371" s="181"/>
    </row>
    <row r="372" spans="2:10" x14ac:dyDescent="0.25">
      <c r="B372" s="177" t="s">
        <v>169</v>
      </c>
      <c r="C372" s="177" t="s">
        <v>6</v>
      </c>
      <c r="D372" s="174">
        <v>28728.86</v>
      </c>
      <c r="E372" s="174">
        <v>0</v>
      </c>
      <c r="F372" s="174">
        <v>0</v>
      </c>
      <c r="G372" s="177" t="s">
        <v>6</v>
      </c>
      <c r="H372" s="174">
        <v>28728.86</v>
      </c>
      <c r="I372" s="181"/>
      <c r="J372" s="181"/>
    </row>
    <row r="373" spans="2:10" x14ac:dyDescent="0.25">
      <c r="B373" s="177" t="s">
        <v>441</v>
      </c>
      <c r="C373" s="177" t="s">
        <v>6</v>
      </c>
      <c r="D373" s="174">
        <v>362331.7</v>
      </c>
      <c r="E373" s="174">
        <v>0</v>
      </c>
      <c r="F373" s="174">
        <v>0</v>
      </c>
      <c r="G373" s="177" t="s">
        <v>6</v>
      </c>
      <c r="H373" s="174">
        <v>362331.7</v>
      </c>
      <c r="I373" s="181"/>
      <c r="J373" s="181"/>
    </row>
    <row r="374" spans="2:10" x14ac:dyDescent="0.25">
      <c r="B374" s="177" t="s">
        <v>698</v>
      </c>
      <c r="C374" s="177" t="s">
        <v>6</v>
      </c>
      <c r="D374" s="174">
        <v>107489.51</v>
      </c>
      <c r="E374" s="174">
        <v>7591.94</v>
      </c>
      <c r="F374" s="174">
        <v>0</v>
      </c>
      <c r="G374" s="177" t="s">
        <v>6</v>
      </c>
      <c r="H374" s="174">
        <v>99897.57</v>
      </c>
      <c r="I374" s="181"/>
      <c r="J374" s="181"/>
    </row>
    <row r="375" spans="2:10" x14ac:dyDescent="0.25">
      <c r="B375" s="177" t="s">
        <v>111</v>
      </c>
      <c r="C375" s="177" t="s">
        <v>6</v>
      </c>
      <c r="D375" s="174">
        <v>40020</v>
      </c>
      <c r="E375" s="174">
        <v>0</v>
      </c>
      <c r="F375" s="174">
        <v>0</v>
      </c>
      <c r="G375" s="177" t="s">
        <v>6</v>
      </c>
      <c r="H375" s="174">
        <v>40020</v>
      </c>
      <c r="I375" s="181"/>
      <c r="J375" s="181"/>
    </row>
    <row r="376" spans="2:10" x14ac:dyDescent="0.25">
      <c r="B376" s="177" t="s">
        <v>373</v>
      </c>
      <c r="C376" s="177" t="s">
        <v>6</v>
      </c>
      <c r="D376" s="174">
        <v>100000</v>
      </c>
      <c r="E376" s="174">
        <v>0</v>
      </c>
      <c r="F376" s="174">
        <v>0</v>
      </c>
      <c r="G376" s="177" t="s">
        <v>6</v>
      </c>
      <c r="H376" s="174">
        <v>100000</v>
      </c>
      <c r="I376" s="181"/>
      <c r="J376" s="181"/>
    </row>
    <row r="377" spans="2:10" x14ac:dyDescent="0.25">
      <c r="B377" s="177" t="s">
        <v>699</v>
      </c>
      <c r="C377" s="177" t="s">
        <v>6</v>
      </c>
      <c r="D377" s="174">
        <v>1975.15</v>
      </c>
      <c r="E377" s="174">
        <v>1958.46</v>
      </c>
      <c r="F377" s="174">
        <v>1471.05</v>
      </c>
      <c r="G377" s="177" t="s">
        <v>6</v>
      </c>
      <c r="H377" s="174">
        <v>1487.74</v>
      </c>
      <c r="I377" s="181"/>
      <c r="J377" s="181"/>
    </row>
    <row r="378" spans="2:10" x14ac:dyDescent="0.25">
      <c r="B378" s="175" t="s">
        <v>171</v>
      </c>
      <c r="C378" s="175" t="s">
        <v>6</v>
      </c>
      <c r="D378" s="176">
        <v>415091.42</v>
      </c>
      <c r="E378" s="176">
        <v>0</v>
      </c>
      <c r="F378" s="176">
        <v>0</v>
      </c>
      <c r="G378" s="175" t="s">
        <v>6</v>
      </c>
      <c r="H378" s="176">
        <v>415091.42</v>
      </c>
      <c r="I378" s="181"/>
      <c r="J378" s="181"/>
    </row>
    <row r="379" spans="2:10" x14ac:dyDescent="0.25">
      <c r="B379" s="177" t="s">
        <v>701</v>
      </c>
      <c r="C379" s="177" t="s">
        <v>6</v>
      </c>
      <c r="D379" s="174">
        <v>14735.05</v>
      </c>
      <c r="E379" s="174">
        <v>0</v>
      </c>
      <c r="F379" s="174">
        <v>0</v>
      </c>
      <c r="G379" s="177" t="s">
        <v>6</v>
      </c>
      <c r="H379" s="174">
        <v>14735.05</v>
      </c>
      <c r="I379" s="181"/>
      <c r="J379" s="181"/>
    </row>
    <row r="380" spans="2:10" x14ac:dyDescent="0.25">
      <c r="B380" s="177" t="s">
        <v>702</v>
      </c>
      <c r="C380" s="177" t="s">
        <v>6</v>
      </c>
      <c r="D380" s="174">
        <v>14677.39</v>
      </c>
      <c r="E380" s="174">
        <v>0</v>
      </c>
      <c r="F380" s="174">
        <v>0</v>
      </c>
      <c r="G380" s="177" t="s">
        <v>6</v>
      </c>
      <c r="H380" s="174">
        <v>14677.39</v>
      </c>
      <c r="I380" s="181"/>
      <c r="J380" s="181"/>
    </row>
    <row r="381" spans="2:10" x14ac:dyDescent="0.25">
      <c r="B381" s="177" t="s">
        <v>703</v>
      </c>
      <c r="C381" s="177" t="s">
        <v>6</v>
      </c>
      <c r="D381" s="179">
        <v>-45071.91</v>
      </c>
      <c r="E381" s="174">
        <v>0</v>
      </c>
      <c r="F381" s="174">
        <v>0</v>
      </c>
      <c r="G381" s="177" t="s">
        <v>6</v>
      </c>
      <c r="H381" s="179">
        <v>-45071.91</v>
      </c>
      <c r="I381" s="181"/>
      <c r="J381" s="181"/>
    </row>
    <row r="382" spans="2:10" x14ac:dyDescent="0.25">
      <c r="B382" s="177" t="s">
        <v>704</v>
      </c>
      <c r="C382" s="177" t="s">
        <v>6</v>
      </c>
      <c r="D382" s="174">
        <v>18571.77</v>
      </c>
      <c r="E382" s="174">
        <v>0</v>
      </c>
      <c r="F382" s="174">
        <v>0</v>
      </c>
      <c r="G382" s="177" t="s">
        <v>6</v>
      </c>
      <c r="H382" s="174">
        <v>18571.77</v>
      </c>
      <c r="I382" s="181"/>
      <c r="J382" s="181"/>
    </row>
    <row r="383" spans="2:10" x14ac:dyDescent="0.25">
      <c r="B383" s="177" t="s">
        <v>705</v>
      </c>
      <c r="C383" s="177" t="s">
        <v>6</v>
      </c>
      <c r="D383" s="174">
        <v>92868.9</v>
      </c>
      <c r="E383" s="174">
        <v>0</v>
      </c>
      <c r="F383" s="174">
        <v>0</v>
      </c>
      <c r="G383" s="177" t="s">
        <v>6</v>
      </c>
      <c r="H383" s="174">
        <v>92868.9</v>
      </c>
      <c r="I383" s="181"/>
      <c r="J383" s="181"/>
    </row>
    <row r="384" spans="2:10" x14ac:dyDescent="0.25">
      <c r="B384" s="177" t="s">
        <v>706</v>
      </c>
      <c r="C384" s="177" t="s">
        <v>6</v>
      </c>
      <c r="D384" s="174">
        <v>1857.16</v>
      </c>
      <c r="E384" s="174">
        <v>0</v>
      </c>
      <c r="F384" s="174">
        <v>0</v>
      </c>
      <c r="G384" s="177" t="s">
        <v>6</v>
      </c>
      <c r="H384" s="174">
        <v>1857.16</v>
      </c>
      <c r="I384" s="181"/>
      <c r="J384" s="181"/>
    </row>
    <row r="385" spans="2:10" x14ac:dyDescent="0.25">
      <c r="B385" s="177" t="s">
        <v>707</v>
      </c>
      <c r="C385" s="177" t="s">
        <v>6</v>
      </c>
      <c r="D385" s="174">
        <v>2785.76</v>
      </c>
      <c r="E385" s="174">
        <v>0</v>
      </c>
      <c r="F385" s="174">
        <v>0</v>
      </c>
      <c r="G385" s="177" t="s">
        <v>6</v>
      </c>
      <c r="H385" s="174">
        <v>2785.76</v>
      </c>
      <c r="I385" s="181"/>
      <c r="J385" s="181"/>
    </row>
    <row r="386" spans="2:10" x14ac:dyDescent="0.25">
      <c r="B386" s="177" t="s">
        <v>708</v>
      </c>
      <c r="C386" s="177" t="s">
        <v>6</v>
      </c>
      <c r="D386" s="174">
        <v>314667.3</v>
      </c>
      <c r="E386" s="174">
        <v>0</v>
      </c>
      <c r="F386" s="174">
        <v>0</v>
      </c>
      <c r="G386" s="177" t="s">
        <v>6</v>
      </c>
      <c r="H386" s="174">
        <v>314667.3</v>
      </c>
      <c r="I386" s="181"/>
      <c r="J386" s="181"/>
    </row>
    <row r="387" spans="2:10" x14ac:dyDescent="0.25">
      <c r="B387" s="177" t="s">
        <v>709</v>
      </c>
      <c r="C387" s="177" t="s">
        <v>6</v>
      </c>
      <c r="D387" s="174">
        <v>48857.51</v>
      </c>
      <c r="E387" s="174">
        <v>0</v>
      </c>
      <c r="F387" s="174">
        <v>6310.28</v>
      </c>
      <c r="G387" s="177" t="s">
        <v>6</v>
      </c>
      <c r="H387" s="174">
        <v>55167.79</v>
      </c>
      <c r="I387" s="181"/>
      <c r="J387" s="181"/>
    </row>
    <row r="388" spans="2:10" x14ac:dyDescent="0.25">
      <c r="B388" s="175" t="s">
        <v>180</v>
      </c>
      <c r="C388" s="175" t="s">
        <v>6</v>
      </c>
      <c r="D388" s="176">
        <v>48857.51</v>
      </c>
      <c r="E388" s="176">
        <v>0</v>
      </c>
      <c r="F388" s="176">
        <v>6310.28</v>
      </c>
      <c r="G388" s="175" t="s">
        <v>6</v>
      </c>
      <c r="H388" s="176">
        <v>55167.79</v>
      </c>
      <c r="I388" s="181"/>
      <c r="J388" s="181"/>
    </row>
    <row r="389" spans="2:10" x14ac:dyDescent="0.25">
      <c r="B389" s="177" t="s">
        <v>428</v>
      </c>
      <c r="C389" s="177" t="s">
        <v>6</v>
      </c>
      <c r="D389" s="174">
        <v>2520</v>
      </c>
      <c r="E389" s="174">
        <v>0</v>
      </c>
      <c r="F389" s="174">
        <v>0</v>
      </c>
      <c r="G389" s="177" t="s">
        <v>6</v>
      </c>
      <c r="H389" s="174">
        <v>2520</v>
      </c>
      <c r="I389" s="181"/>
      <c r="J389" s="181"/>
    </row>
    <row r="390" spans="2:10" x14ac:dyDescent="0.25">
      <c r="B390" s="177" t="s">
        <v>380</v>
      </c>
      <c r="C390" s="177" t="s">
        <v>6</v>
      </c>
      <c r="D390" s="174">
        <v>1400</v>
      </c>
      <c r="E390" s="174">
        <v>0</v>
      </c>
      <c r="F390" s="174">
        <v>0</v>
      </c>
      <c r="G390" s="177" t="s">
        <v>6</v>
      </c>
      <c r="H390" s="174">
        <v>1400</v>
      </c>
      <c r="I390" s="181"/>
      <c r="J390" s="181"/>
    </row>
    <row r="391" spans="2:10" x14ac:dyDescent="0.25">
      <c r="B391" s="177" t="s">
        <v>383</v>
      </c>
      <c r="C391" s="177" t="s">
        <v>6</v>
      </c>
      <c r="D391" s="174">
        <v>1400</v>
      </c>
      <c r="E391" s="174">
        <v>0</v>
      </c>
      <c r="F391" s="174">
        <v>0</v>
      </c>
      <c r="G391" s="177" t="s">
        <v>6</v>
      </c>
      <c r="H391" s="174">
        <v>1400</v>
      </c>
      <c r="I391" s="181"/>
      <c r="J391" s="181"/>
    </row>
    <row r="392" spans="2:10" x14ac:dyDescent="0.25">
      <c r="B392" s="177" t="s">
        <v>384</v>
      </c>
      <c r="C392" s="177" t="s">
        <v>6</v>
      </c>
      <c r="D392" s="174">
        <v>350</v>
      </c>
      <c r="E392" s="174">
        <v>0</v>
      </c>
      <c r="F392" s="174">
        <v>490</v>
      </c>
      <c r="G392" s="177" t="s">
        <v>6</v>
      </c>
      <c r="H392" s="174">
        <v>840</v>
      </c>
      <c r="I392" s="181"/>
      <c r="J392" s="181"/>
    </row>
    <row r="393" spans="2:10" x14ac:dyDescent="0.25">
      <c r="B393" s="177" t="s">
        <v>466</v>
      </c>
      <c r="C393" s="177" t="s">
        <v>6</v>
      </c>
      <c r="D393" s="174">
        <v>700</v>
      </c>
      <c r="E393" s="174">
        <v>0</v>
      </c>
      <c r="F393" s="174">
        <v>0</v>
      </c>
      <c r="G393" s="177" t="s">
        <v>6</v>
      </c>
      <c r="H393" s="174">
        <v>700</v>
      </c>
      <c r="I393" s="181"/>
      <c r="J393" s="181"/>
    </row>
    <row r="394" spans="2:10" x14ac:dyDescent="0.25">
      <c r="B394" s="177" t="s">
        <v>430</v>
      </c>
      <c r="C394" s="177" t="s">
        <v>6</v>
      </c>
      <c r="D394" s="174">
        <v>2800</v>
      </c>
      <c r="E394" s="174">
        <v>0</v>
      </c>
      <c r="F394" s="174">
        <v>0</v>
      </c>
      <c r="G394" s="177" t="s">
        <v>6</v>
      </c>
      <c r="H394" s="174">
        <v>2800</v>
      </c>
      <c r="I394" s="181"/>
      <c r="J394" s="181"/>
    </row>
    <row r="395" spans="2:10" x14ac:dyDescent="0.25">
      <c r="B395" s="177" t="s">
        <v>710</v>
      </c>
      <c r="C395" s="177" t="s">
        <v>6</v>
      </c>
      <c r="D395" s="174">
        <v>700</v>
      </c>
      <c r="E395" s="174">
        <v>0</v>
      </c>
      <c r="F395" s="174">
        <v>0</v>
      </c>
      <c r="G395" s="177" t="s">
        <v>6</v>
      </c>
      <c r="H395" s="174">
        <v>700</v>
      </c>
      <c r="I395" s="181"/>
      <c r="J395" s="181"/>
    </row>
    <row r="396" spans="2:10" x14ac:dyDescent="0.25">
      <c r="B396" s="177" t="s">
        <v>392</v>
      </c>
      <c r="C396" s="177" t="s">
        <v>6</v>
      </c>
      <c r="D396" s="174">
        <v>210</v>
      </c>
      <c r="E396" s="174">
        <v>0</v>
      </c>
      <c r="F396" s="174">
        <v>0</v>
      </c>
      <c r="G396" s="177" t="s">
        <v>6</v>
      </c>
      <c r="H396" s="174">
        <v>210</v>
      </c>
      <c r="I396" s="181"/>
      <c r="J396" s="181"/>
    </row>
    <row r="397" spans="2:10" x14ac:dyDescent="0.25">
      <c r="B397" s="177" t="s">
        <v>394</v>
      </c>
      <c r="C397" s="177" t="s">
        <v>6</v>
      </c>
      <c r="D397" s="174">
        <v>2009</v>
      </c>
      <c r="E397" s="174">
        <v>0</v>
      </c>
      <c r="F397" s="174">
        <v>0</v>
      </c>
      <c r="G397" s="177" t="s">
        <v>6</v>
      </c>
      <c r="H397" s="174">
        <v>2009</v>
      </c>
      <c r="I397" s="181"/>
      <c r="J397" s="181"/>
    </row>
    <row r="398" spans="2:10" x14ac:dyDescent="0.25">
      <c r="B398" s="177" t="s">
        <v>484</v>
      </c>
      <c r="C398" s="177" t="s">
        <v>6</v>
      </c>
      <c r="D398" s="174">
        <v>700</v>
      </c>
      <c r="E398" s="174">
        <v>0</v>
      </c>
      <c r="F398" s="174">
        <v>0</v>
      </c>
      <c r="G398" s="177" t="s">
        <v>6</v>
      </c>
      <c r="H398" s="174">
        <v>700</v>
      </c>
      <c r="I398" s="181"/>
      <c r="J398" s="181"/>
    </row>
    <row r="399" spans="2:10" x14ac:dyDescent="0.25">
      <c r="B399" s="177" t="s">
        <v>711</v>
      </c>
      <c r="C399" s="177" t="s">
        <v>6</v>
      </c>
      <c r="D399" s="174">
        <v>700</v>
      </c>
      <c r="E399" s="174">
        <v>0</v>
      </c>
      <c r="F399" s="174">
        <v>0</v>
      </c>
      <c r="G399" s="177" t="s">
        <v>6</v>
      </c>
      <c r="H399" s="174">
        <v>700</v>
      </c>
      <c r="I399" s="181"/>
      <c r="J399" s="181"/>
    </row>
    <row r="400" spans="2:10" x14ac:dyDescent="0.25">
      <c r="B400" s="177" t="s">
        <v>404</v>
      </c>
      <c r="C400" s="177" t="s">
        <v>6</v>
      </c>
      <c r="D400" s="174">
        <v>700</v>
      </c>
      <c r="E400" s="174">
        <v>0</v>
      </c>
      <c r="F400" s="174">
        <v>0</v>
      </c>
      <c r="G400" s="177" t="s">
        <v>6</v>
      </c>
      <c r="H400" s="174">
        <v>700</v>
      </c>
      <c r="I400" s="181"/>
      <c r="J400" s="181"/>
    </row>
    <row r="401" spans="2:10" x14ac:dyDescent="0.25">
      <c r="B401" s="177" t="s">
        <v>406</v>
      </c>
      <c r="C401" s="177" t="s">
        <v>6</v>
      </c>
      <c r="D401" s="174">
        <v>420</v>
      </c>
      <c r="E401" s="174">
        <v>0</v>
      </c>
      <c r="F401" s="174">
        <v>175</v>
      </c>
      <c r="G401" s="177" t="s">
        <v>6</v>
      </c>
      <c r="H401" s="174">
        <v>595</v>
      </c>
      <c r="I401" s="181"/>
      <c r="J401" s="181"/>
    </row>
    <row r="402" spans="2:10" x14ac:dyDescent="0.25">
      <c r="B402" s="177" t="s">
        <v>407</v>
      </c>
      <c r="C402" s="177" t="s">
        <v>6</v>
      </c>
      <c r="D402" s="174">
        <v>420</v>
      </c>
      <c r="E402" s="174">
        <v>0</v>
      </c>
      <c r="F402" s="174">
        <v>0</v>
      </c>
      <c r="G402" s="177" t="s">
        <v>6</v>
      </c>
      <c r="H402" s="174">
        <v>420</v>
      </c>
      <c r="I402" s="181"/>
      <c r="J402" s="181"/>
    </row>
    <row r="403" spans="2:10" x14ac:dyDescent="0.25">
      <c r="B403" s="177" t="s">
        <v>408</v>
      </c>
      <c r="C403" s="177" t="s">
        <v>6</v>
      </c>
      <c r="D403" s="174">
        <v>1050</v>
      </c>
      <c r="E403" s="174">
        <v>0</v>
      </c>
      <c r="F403" s="174">
        <v>0</v>
      </c>
      <c r="G403" s="177" t="s">
        <v>6</v>
      </c>
      <c r="H403" s="174">
        <v>1050</v>
      </c>
      <c r="I403" s="181"/>
      <c r="J403" s="181"/>
    </row>
    <row r="404" spans="2:10" x14ac:dyDescent="0.25">
      <c r="B404" s="177" t="s">
        <v>507</v>
      </c>
      <c r="C404" s="177" t="s">
        <v>6</v>
      </c>
      <c r="D404" s="174">
        <v>140</v>
      </c>
      <c r="E404" s="174">
        <v>0</v>
      </c>
      <c r="F404" s="174">
        <v>0</v>
      </c>
      <c r="G404" s="177" t="s">
        <v>6</v>
      </c>
      <c r="H404" s="174">
        <v>140</v>
      </c>
      <c r="I404" s="181"/>
      <c r="J404" s="181"/>
    </row>
    <row r="405" spans="2:10" x14ac:dyDescent="0.25">
      <c r="B405" s="177" t="s">
        <v>415</v>
      </c>
      <c r="C405" s="177" t="s">
        <v>6</v>
      </c>
      <c r="D405" s="174">
        <v>0</v>
      </c>
      <c r="E405" s="174">
        <v>0</v>
      </c>
      <c r="F405" s="174">
        <v>840</v>
      </c>
      <c r="G405" s="177" t="s">
        <v>6</v>
      </c>
      <c r="H405" s="174">
        <v>840</v>
      </c>
      <c r="I405" s="181"/>
      <c r="J405" s="181"/>
    </row>
    <row r="406" spans="2:10" x14ac:dyDescent="0.25">
      <c r="B406" s="177" t="s">
        <v>416</v>
      </c>
      <c r="C406" s="177" t="s">
        <v>6</v>
      </c>
      <c r="D406" s="179">
        <v>-12063.77</v>
      </c>
      <c r="E406" s="174">
        <v>0</v>
      </c>
      <c r="F406" s="174">
        <v>0</v>
      </c>
      <c r="G406" s="177" t="s">
        <v>6</v>
      </c>
      <c r="H406" s="179">
        <v>-12063.77</v>
      </c>
      <c r="I406" s="181"/>
      <c r="J406" s="181"/>
    </row>
    <row r="407" spans="2:10" x14ac:dyDescent="0.25">
      <c r="B407" s="177" t="s">
        <v>376</v>
      </c>
      <c r="C407" s="177" t="s">
        <v>6</v>
      </c>
      <c r="D407" s="174">
        <v>0</v>
      </c>
      <c r="E407" s="174">
        <v>0</v>
      </c>
      <c r="F407" s="174">
        <v>350</v>
      </c>
      <c r="G407" s="177" t="s">
        <v>6</v>
      </c>
      <c r="H407" s="174">
        <v>350</v>
      </c>
      <c r="I407" s="181"/>
      <c r="J407" s="181"/>
    </row>
    <row r="408" spans="2:10" x14ac:dyDescent="0.25">
      <c r="B408" s="177" t="s">
        <v>475</v>
      </c>
      <c r="C408" s="177" t="s">
        <v>6</v>
      </c>
      <c r="D408" s="174">
        <v>700</v>
      </c>
      <c r="E408" s="174">
        <v>0</v>
      </c>
      <c r="F408" s="174">
        <v>0</v>
      </c>
      <c r="G408" s="177" t="s">
        <v>6</v>
      </c>
      <c r="H408" s="174">
        <v>700</v>
      </c>
      <c r="I408" s="181"/>
      <c r="J408" s="181"/>
    </row>
    <row r="409" spans="2:10" x14ac:dyDescent="0.25">
      <c r="B409" s="177" t="s">
        <v>429</v>
      </c>
      <c r="C409" s="177" t="s">
        <v>6</v>
      </c>
      <c r="D409" s="174">
        <v>0</v>
      </c>
      <c r="E409" s="174">
        <v>0</v>
      </c>
      <c r="F409" s="174">
        <v>840</v>
      </c>
      <c r="G409" s="177" t="s">
        <v>6</v>
      </c>
      <c r="H409" s="174">
        <v>840</v>
      </c>
      <c r="I409" s="181"/>
      <c r="J409" s="181"/>
    </row>
    <row r="410" spans="2:10" x14ac:dyDescent="0.25">
      <c r="B410" s="177" t="s">
        <v>469</v>
      </c>
      <c r="C410" s="177" t="s">
        <v>6</v>
      </c>
      <c r="D410" s="174">
        <v>1400</v>
      </c>
      <c r="E410" s="174">
        <v>0</v>
      </c>
      <c r="F410" s="174">
        <v>0</v>
      </c>
      <c r="G410" s="177" t="s">
        <v>6</v>
      </c>
      <c r="H410" s="174">
        <v>1400</v>
      </c>
      <c r="I410" s="181"/>
      <c r="J410" s="181"/>
    </row>
    <row r="411" spans="2:10" x14ac:dyDescent="0.25">
      <c r="B411" s="177" t="s">
        <v>446</v>
      </c>
      <c r="C411" s="177" t="s">
        <v>6</v>
      </c>
      <c r="D411" s="174">
        <v>700</v>
      </c>
      <c r="E411" s="174">
        <v>0</v>
      </c>
      <c r="F411" s="174">
        <v>0</v>
      </c>
      <c r="G411" s="177" t="s">
        <v>6</v>
      </c>
      <c r="H411" s="174">
        <v>700</v>
      </c>
      <c r="I411" s="181"/>
      <c r="J411" s="181"/>
    </row>
    <row r="412" spans="2:10" x14ac:dyDescent="0.25">
      <c r="B412" s="177" t="s">
        <v>455</v>
      </c>
      <c r="C412" s="177" t="s">
        <v>6</v>
      </c>
      <c r="D412" s="174">
        <v>0</v>
      </c>
      <c r="E412" s="174">
        <v>0</v>
      </c>
      <c r="F412" s="174">
        <v>1795.28</v>
      </c>
      <c r="G412" s="177" t="s">
        <v>6</v>
      </c>
      <c r="H412" s="174">
        <v>1795.28</v>
      </c>
      <c r="I412" s="181"/>
      <c r="J412" s="181"/>
    </row>
    <row r="413" spans="2:10" x14ac:dyDescent="0.25">
      <c r="B413" s="177" t="s">
        <v>458</v>
      </c>
      <c r="C413" s="177" t="s">
        <v>6</v>
      </c>
      <c r="D413" s="174">
        <v>4583.33</v>
      </c>
      <c r="E413" s="174">
        <v>0</v>
      </c>
      <c r="F413" s="174">
        <v>0</v>
      </c>
      <c r="G413" s="177" t="s">
        <v>6</v>
      </c>
      <c r="H413" s="174">
        <v>4583.33</v>
      </c>
      <c r="I413" s="181"/>
      <c r="J413" s="181"/>
    </row>
    <row r="414" spans="2:10" x14ac:dyDescent="0.25">
      <c r="B414" s="177" t="s">
        <v>460</v>
      </c>
      <c r="C414" s="177" t="s">
        <v>6</v>
      </c>
      <c r="D414" s="174">
        <v>1120</v>
      </c>
      <c r="E414" s="174">
        <v>0</v>
      </c>
      <c r="F414" s="174">
        <v>0</v>
      </c>
      <c r="G414" s="177" t="s">
        <v>6</v>
      </c>
      <c r="H414" s="174">
        <v>1120</v>
      </c>
      <c r="I414" s="181"/>
      <c r="J414" s="181"/>
    </row>
    <row r="415" spans="2:10" x14ac:dyDescent="0.25">
      <c r="B415" s="177" t="s">
        <v>464</v>
      </c>
      <c r="C415" s="177" t="s">
        <v>6</v>
      </c>
      <c r="D415" s="174">
        <v>2100</v>
      </c>
      <c r="E415" s="174">
        <v>0</v>
      </c>
      <c r="F415" s="174">
        <v>0</v>
      </c>
      <c r="G415" s="177" t="s">
        <v>6</v>
      </c>
      <c r="H415" s="174">
        <v>2100</v>
      </c>
      <c r="I415" s="181"/>
      <c r="J415" s="181"/>
    </row>
    <row r="416" spans="2:10" x14ac:dyDescent="0.25">
      <c r="B416" s="177" t="s">
        <v>465</v>
      </c>
      <c r="C416" s="177" t="s">
        <v>6</v>
      </c>
      <c r="D416" s="174">
        <v>1050</v>
      </c>
      <c r="E416" s="174">
        <v>0</v>
      </c>
      <c r="F416" s="174">
        <v>0</v>
      </c>
      <c r="G416" s="177" t="s">
        <v>6</v>
      </c>
      <c r="H416" s="174">
        <v>1050</v>
      </c>
      <c r="I416" s="181"/>
      <c r="J416" s="181"/>
    </row>
    <row r="417" spans="2:10" x14ac:dyDescent="0.25">
      <c r="B417" s="177" t="s">
        <v>473</v>
      </c>
      <c r="C417" s="177" t="s">
        <v>6</v>
      </c>
      <c r="D417" s="174">
        <v>2100</v>
      </c>
      <c r="E417" s="174">
        <v>0</v>
      </c>
      <c r="F417" s="174">
        <v>0</v>
      </c>
      <c r="G417" s="177" t="s">
        <v>6</v>
      </c>
      <c r="H417" s="174">
        <v>2100</v>
      </c>
      <c r="I417" s="181"/>
      <c r="J417" s="181"/>
    </row>
    <row r="418" spans="2:10" x14ac:dyDescent="0.25">
      <c r="B418" s="177" t="s">
        <v>474</v>
      </c>
      <c r="C418" s="177" t="s">
        <v>6</v>
      </c>
      <c r="D418" s="174">
        <v>1400</v>
      </c>
      <c r="E418" s="174">
        <v>0</v>
      </c>
      <c r="F418" s="174">
        <v>0</v>
      </c>
      <c r="G418" s="177" t="s">
        <v>6</v>
      </c>
      <c r="H418" s="174">
        <v>1400</v>
      </c>
      <c r="I418" s="181"/>
      <c r="J418" s="181"/>
    </row>
    <row r="419" spans="2:10" x14ac:dyDescent="0.25">
      <c r="B419" s="177" t="s">
        <v>476</v>
      </c>
      <c r="C419" s="177" t="s">
        <v>6</v>
      </c>
      <c r="D419" s="179">
        <v>-1050</v>
      </c>
      <c r="E419" s="174">
        <v>0</v>
      </c>
      <c r="F419" s="174">
        <v>0</v>
      </c>
      <c r="G419" s="177" t="s">
        <v>6</v>
      </c>
      <c r="H419" s="179">
        <v>-1050</v>
      </c>
      <c r="I419" s="181"/>
      <c r="J419" s="181"/>
    </row>
    <row r="420" spans="2:10" x14ac:dyDescent="0.25">
      <c r="B420" s="177" t="s">
        <v>479</v>
      </c>
      <c r="C420" s="177" t="s">
        <v>6</v>
      </c>
      <c r="D420" s="174">
        <v>2800</v>
      </c>
      <c r="E420" s="174">
        <v>0</v>
      </c>
      <c r="F420" s="174">
        <v>0</v>
      </c>
      <c r="G420" s="177" t="s">
        <v>6</v>
      </c>
      <c r="H420" s="174">
        <v>2800</v>
      </c>
      <c r="I420" s="181"/>
      <c r="J420" s="181"/>
    </row>
    <row r="421" spans="2:10" x14ac:dyDescent="0.25">
      <c r="B421" s="177" t="s">
        <v>480</v>
      </c>
      <c r="C421" s="177" t="s">
        <v>6</v>
      </c>
      <c r="D421" s="174">
        <v>560</v>
      </c>
      <c r="E421" s="174">
        <v>0</v>
      </c>
      <c r="F421" s="174">
        <v>0</v>
      </c>
      <c r="G421" s="177" t="s">
        <v>6</v>
      </c>
      <c r="H421" s="174">
        <v>560</v>
      </c>
      <c r="I421" s="181"/>
      <c r="J421" s="181"/>
    </row>
    <row r="422" spans="2:10" x14ac:dyDescent="0.25">
      <c r="B422" s="177" t="s">
        <v>487</v>
      </c>
      <c r="C422" s="177" t="s">
        <v>6</v>
      </c>
      <c r="D422" s="174">
        <v>2800</v>
      </c>
      <c r="E422" s="174">
        <v>0</v>
      </c>
      <c r="F422" s="174">
        <v>0</v>
      </c>
      <c r="G422" s="177" t="s">
        <v>6</v>
      </c>
      <c r="H422" s="174">
        <v>2800</v>
      </c>
      <c r="I422" s="181"/>
      <c r="J422" s="181"/>
    </row>
    <row r="423" spans="2:10" x14ac:dyDescent="0.25">
      <c r="B423" s="177" t="s">
        <v>491</v>
      </c>
      <c r="C423" s="177" t="s">
        <v>6</v>
      </c>
      <c r="D423" s="174">
        <v>2800</v>
      </c>
      <c r="E423" s="174">
        <v>0</v>
      </c>
      <c r="F423" s="174">
        <v>0</v>
      </c>
      <c r="G423" s="177" t="s">
        <v>6</v>
      </c>
      <c r="H423" s="174">
        <v>2800</v>
      </c>
      <c r="I423" s="181"/>
      <c r="J423" s="181"/>
    </row>
    <row r="424" spans="2:10" x14ac:dyDescent="0.25">
      <c r="B424" s="177" t="s">
        <v>492</v>
      </c>
      <c r="C424" s="177" t="s">
        <v>6</v>
      </c>
      <c r="D424" s="174">
        <v>1050</v>
      </c>
      <c r="E424" s="174">
        <v>0</v>
      </c>
      <c r="F424" s="174">
        <v>0</v>
      </c>
      <c r="G424" s="177" t="s">
        <v>6</v>
      </c>
      <c r="H424" s="174">
        <v>1050</v>
      </c>
      <c r="I424" s="181"/>
      <c r="J424" s="181"/>
    </row>
    <row r="425" spans="2:10" x14ac:dyDescent="0.25">
      <c r="B425" s="177" t="s">
        <v>494</v>
      </c>
      <c r="C425" s="177" t="s">
        <v>6</v>
      </c>
      <c r="D425" s="174">
        <v>1470</v>
      </c>
      <c r="E425" s="174">
        <v>0</v>
      </c>
      <c r="F425" s="174">
        <v>0</v>
      </c>
      <c r="G425" s="177" t="s">
        <v>6</v>
      </c>
      <c r="H425" s="174">
        <v>1470</v>
      </c>
      <c r="I425" s="181"/>
      <c r="J425" s="181"/>
    </row>
    <row r="426" spans="2:10" x14ac:dyDescent="0.25">
      <c r="B426" s="177" t="s">
        <v>505</v>
      </c>
      <c r="C426" s="177" t="s">
        <v>6</v>
      </c>
      <c r="D426" s="174">
        <v>2800</v>
      </c>
      <c r="E426" s="174">
        <v>0</v>
      </c>
      <c r="F426" s="174">
        <v>0</v>
      </c>
      <c r="G426" s="177" t="s">
        <v>6</v>
      </c>
      <c r="H426" s="174">
        <v>2800</v>
      </c>
      <c r="I426" s="181"/>
      <c r="J426" s="181"/>
    </row>
    <row r="427" spans="2:10" x14ac:dyDescent="0.25">
      <c r="B427" s="177" t="s">
        <v>506</v>
      </c>
      <c r="C427" s="177" t="s">
        <v>6</v>
      </c>
      <c r="D427" s="174">
        <v>2450</v>
      </c>
      <c r="E427" s="174">
        <v>0</v>
      </c>
      <c r="F427" s="174">
        <v>0</v>
      </c>
      <c r="G427" s="177" t="s">
        <v>6</v>
      </c>
      <c r="H427" s="174">
        <v>2450</v>
      </c>
      <c r="I427" s="181"/>
      <c r="J427" s="181"/>
    </row>
    <row r="428" spans="2:10" x14ac:dyDescent="0.25">
      <c r="B428" s="177" t="s">
        <v>508</v>
      </c>
      <c r="C428" s="177" t="s">
        <v>6</v>
      </c>
      <c r="D428" s="174">
        <v>560</v>
      </c>
      <c r="E428" s="174">
        <v>0</v>
      </c>
      <c r="F428" s="174">
        <v>0</v>
      </c>
      <c r="G428" s="177" t="s">
        <v>6</v>
      </c>
      <c r="H428" s="174">
        <v>560</v>
      </c>
      <c r="I428" s="181"/>
      <c r="J428" s="181"/>
    </row>
    <row r="429" spans="2:10" x14ac:dyDescent="0.25">
      <c r="B429" s="177" t="s">
        <v>509</v>
      </c>
      <c r="C429" s="177" t="s">
        <v>6</v>
      </c>
      <c r="D429" s="174">
        <v>2800</v>
      </c>
      <c r="E429" s="174">
        <v>0</v>
      </c>
      <c r="F429" s="174">
        <v>0</v>
      </c>
      <c r="G429" s="177" t="s">
        <v>6</v>
      </c>
      <c r="H429" s="174">
        <v>2800</v>
      </c>
      <c r="I429" s="181"/>
      <c r="J429" s="181"/>
    </row>
    <row r="430" spans="2:10" x14ac:dyDescent="0.25">
      <c r="B430" s="177" t="s">
        <v>510</v>
      </c>
      <c r="C430" s="177" t="s">
        <v>6</v>
      </c>
      <c r="D430" s="174">
        <v>1400</v>
      </c>
      <c r="E430" s="174">
        <v>0</v>
      </c>
      <c r="F430" s="174">
        <v>0</v>
      </c>
      <c r="G430" s="177" t="s">
        <v>6</v>
      </c>
      <c r="H430" s="174">
        <v>1400</v>
      </c>
      <c r="I430" s="181"/>
      <c r="J430" s="181"/>
    </row>
    <row r="431" spans="2:10" x14ac:dyDescent="0.25">
      <c r="B431" s="177" t="s">
        <v>712</v>
      </c>
      <c r="C431" s="177" t="s">
        <v>6</v>
      </c>
      <c r="D431" s="174">
        <v>1120</v>
      </c>
      <c r="E431" s="174">
        <v>0</v>
      </c>
      <c r="F431" s="174">
        <v>0</v>
      </c>
      <c r="G431" s="177" t="s">
        <v>6</v>
      </c>
      <c r="H431" s="174">
        <v>1120</v>
      </c>
      <c r="I431" s="181"/>
      <c r="J431" s="181"/>
    </row>
    <row r="432" spans="2:10" x14ac:dyDescent="0.25">
      <c r="B432" s="177" t="s">
        <v>512</v>
      </c>
      <c r="C432" s="177" t="s">
        <v>6</v>
      </c>
      <c r="D432" s="174">
        <v>2800</v>
      </c>
      <c r="E432" s="174">
        <v>0</v>
      </c>
      <c r="F432" s="174">
        <v>0</v>
      </c>
      <c r="G432" s="177" t="s">
        <v>6</v>
      </c>
      <c r="H432" s="174">
        <v>2800</v>
      </c>
      <c r="I432" s="181"/>
      <c r="J432" s="181"/>
    </row>
    <row r="433" spans="2:10" x14ac:dyDescent="0.25">
      <c r="B433" s="177" t="s">
        <v>513</v>
      </c>
      <c r="C433" s="177" t="s">
        <v>6</v>
      </c>
      <c r="D433" s="174">
        <v>2800</v>
      </c>
      <c r="E433" s="174">
        <v>0</v>
      </c>
      <c r="F433" s="174">
        <v>0</v>
      </c>
      <c r="G433" s="177" t="s">
        <v>6</v>
      </c>
      <c r="H433" s="174">
        <v>2800</v>
      </c>
      <c r="I433" s="181"/>
      <c r="J433" s="181"/>
    </row>
    <row r="434" spans="2:10" x14ac:dyDescent="0.25">
      <c r="B434" s="177" t="s">
        <v>514</v>
      </c>
      <c r="C434" s="177" t="s">
        <v>6</v>
      </c>
      <c r="D434" s="174">
        <v>2388.9499999999998</v>
      </c>
      <c r="E434" s="174">
        <v>0</v>
      </c>
      <c r="F434" s="174">
        <v>0</v>
      </c>
      <c r="G434" s="177" t="s">
        <v>6</v>
      </c>
      <c r="H434" s="174">
        <v>2388.9499999999998</v>
      </c>
      <c r="I434" s="181"/>
      <c r="J434" s="181"/>
    </row>
    <row r="435" spans="2:10" x14ac:dyDescent="0.25">
      <c r="B435" s="177" t="s">
        <v>515</v>
      </c>
      <c r="C435" s="177" t="s">
        <v>6</v>
      </c>
      <c r="D435" s="174">
        <v>0</v>
      </c>
      <c r="E435" s="174">
        <v>0</v>
      </c>
      <c r="F435" s="174">
        <v>1400</v>
      </c>
      <c r="G435" s="177" t="s">
        <v>6</v>
      </c>
      <c r="H435" s="174">
        <v>1400</v>
      </c>
      <c r="I435" s="181"/>
      <c r="J435" s="181"/>
    </row>
    <row r="436" spans="2:10" x14ac:dyDescent="0.25">
      <c r="B436" s="177" t="s">
        <v>516</v>
      </c>
      <c r="C436" s="177" t="s">
        <v>6</v>
      </c>
      <c r="D436" s="174">
        <v>0</v>
      </c>
      <c r="E436" s="174">
        <v>0</v>
      </c>
      <c r="F436" s="174">
        <v>420</v>
      </c>
      <c r="G436" s="177" t="s">
        <v>6</v>
      </c>
      <c r="H436" s="174">
        <v>420</v>
      </c>
      <c r="I436" s="181"/>
      <c r="J436" s="181"/>
    </row>
    <row r="437" spans="2:10" x14ac:dyDescent="0.25">
      <c r="B437" s="177" t="s">
        <v>713</v>
      </c>
      <c r="C437" s="177" t="s">
        <v>6</v>
      </c>
      <c r="D437" s="174">
        <v>35085184.43</v>
      </c>
      <c r="E437" s="174">
        <v>0</v>
      </c>
      <c r="F437" s="174">
        <v>0</v>
      </c>
      <c r="G437" s="177" t="s">
        <v>6</v>
      </c>
      <c r="H437" s="174">
        <v>35085184.43</v>
      </c>
      <c r="I437" s="181"/>
      <c r="J437" s="181"/>
    </row>
    <row r="438" spans="2:10" x14ac:dyDescent="0.25">
      <c r="B438" s="175" t="s">
        <v>196</v>
      </c>
      <c r="C438" s="175" t="s">
        <v>6</v>
      </c>
      <c r="D438" s="176">
        <v>10446445.449999999</v>
      </c>
      <c r="E438" s="176">
        <v>0</v>
      </c>
      <c r="F438" s="176">
        <v>0</v>
      </c>
      <c r="G438" s="175" t="s">
        <v>6</v>
      </c>
      <c r="H438" s="176">
        <v>10446445.449999999</v>
      </c>
      <c r="I438" s="181"/>
      <c r="J438" s="181"/>
    </row>
    <row r="439" spans="2:10" x14ac:dyDescent="0.25">
      <c r="B439" s="175" t="s">
        <v>198</v>
      </c>
      <c r="C439" s="175" t="s">
        <v>6</v>
      </c>
      <c r="D439" s="176">
        <v>3757988.99</v>
      </c>
      <c r="E439" s="176">
        <v>0</v>
      </c>
      <c r="F439" s="176">
        <v>0</v>
      </c>
      <c r="G439" s="175" t="s">
        <v>6</v>
      </c>
      <c r="H439" s="176">
        <v>3757988.99</v>
      </c>
      <c r="I439" s="181"/>
      <c r="J439" s="181"/>
    </row>
    <row r="440" spans="2:10" x14ac:dyDescent="0.25">
      <c r="B440" s="175" t="s">
        <v>200</v>
      </c>
      <c r="C440" s="175" t="s">
        <v>6</v>
      </c>
      <c r="D440" s="176">
        <v>3337367.16</v>
      </c>
      <c r="E440" s="176">
        <v>0</v>
      </c>
      <c r="F440" s="176">
        <v>0</v>
      </c>
      <c r="G440" s="175" t="s">
        <v>6</v>
      </c>
      <c r="H440" s="176">
        <v>3337367.16</v>
      </c>
      <c r="I440" s="181"/>
      <c r="J440" s="181"/>
    </row>
    <row r="441" spans="2:10" x14ac:dyDescent="0.25">
      <c r="B441" s="175" t="s">
        <v>202</v>
      </c>
      <c r="C441" s="175" t="s">
        <v>6</v>
      </c>
      <c r="D441" s="176">
        <v>7862470.3600000003</v>
      </c>
      <c r="E441" s="176">
        <v>0</v>
      </c>
      <c r="F441" s="176">
        <v>0</v>
      </c>
      <c r="G441" s="175" t="s">
        <v>6</v>
      </c>
      <c r="H441" s="176">
        <v>7862470.3600000003</v>
      </c>
      <c r="I441" s="181"/>
      <c r="J441" s="181"/>
    </row>
    <row r="442" spans="2:10" x14ac:dyDescent="0.25">
      <c r="B442" s="175" t="s">
        <v>204</v>
      </c>
      <c r="C442" s="175" t="s">
        <v>6</v>
      </c>
      <c r="D442" s="176">
        <v>4561192.3</v>
      </c>
      <c r="E442" s="176">
        <v>0</v>
      </c>
      <c r="F442" s="176">
        <v>0</v>
      </c>
      <c r="G442" s="175" t="s">
        <v>6</v>
      </c>
      <c r="H442" s="176">
        <v>4561192.3</v>
      </c>
      <c r="I442" s="181"/>
      <c r="J442" s="181"/>
    </row>
    <row r="443" spans="2:10" x14ac:dyDescent="0.25">
      <c r="B443" s="175" t="s">
        <v>206</v>
      </c>
      <c r="C443" s="175" t="s">
        <v>6</v>
      </c>
      <c r="D443" s="176">
        <v>2765075.14</v>
      </c>
      <c r="E443" s="176">
        <v>0</v>
      </c>
      <c r="F443" s="176">
        <v>0</v>
      </c>
      <c r="G443" s="175" t="s">
        <v>6</v>
      </c>
      <c r="H443" s="176">
        <v>2765075.14</v>
      </c>
      <c r="I443" s="181"/>
      <c r="J443" s="181"/>
    </row>
    <row r="444" spans="2:10" x14ac:dyDescent="0.25">
      <c r="B444" s="175" t="s">
        <v>207</v>
      </c>
      <c r="C444" s="175" t="s">
        <v>6</v>
      </c>
      <c r="D444" s="176">
        <v>2354645.0299999998</v>
      </c>
      <c r="E444" s="176">
        <v>0</v>
      </c>
      <c r="F444" s="176">
        <v>0</v>
      </c>
      <c r="G444" s="175" t="s">
        <v>6</v>
      </c>
      <c r="H444" s="176">
        <v>2354645.0299999998</v>
      </c>
      <c r="I444" s="181"/>
      <c r="J444" s="181"/>
    </row>
    <row r="445" spans="2:10" x14ac:dyDescent="0.25">
      <c r="B445" s="177" t="s">
        <v>264</v>
      </c>
      <c r="C445" s="177" t="s">
        <v>6</v>
      </c>
      <c r="D445" s="174">
        <v>9260223.3399999999</v>
      </c>
      <c r="E445" s="174">
        <v>0</v>
      </c>
      <c r="F445" s="174">
        <v>347534.31</v>
      </c>
      <c r="G445" s="177" t="s">
        <v>6</v>
      </c>
      <c r="H445" s="174">
        <v>9607757.6500000004</v>
      </c>
      <c r="I445" s="181"/>
      <c r="J445" s="181"/>
    </row>
    <row r="446" spans="2:10" x14ac:dyDescent="0.25">
      <c r="B446" s="175" t="s">
        <v>219</v>
      </c>
      <c r="C446" s="175" t="s">
        <v>6</v>
      </c>
      <c r="D446" s="176">
        <v>2735392.22</v>
      </c>
      <c r="E446" s="176">
        <v>0</v>
      </c>
      <c r="F446" s="176">
        <v>276434.31</v>
      </c>
      <c r="G446" s="175" t="s">
        <v>6</v>
      </c>
      <c r="H446" s="176">
        <v>3011826.53</v>
      </c>
      <c r="I446" s="181"/>
      <c r="J446" s="181"/>
    </row>
    <row r="447" spans="2:10" x14ac:dyDescent="0.25">
      <c r="B447" s="175" t="s">
        <v>220</v>
      </c>
      <c r="C447" s="175" t="s">
        <v>6</v>
      </c>
      <c r="D447" s="176">
        <v>725988.8</v>
      </c>
      <c r="E447" s="176">
        <v>0</v>
      </c>
      <c r="F447" s="176">
        <v>71100</v>
      </c>
      <c r="G447" s="175" t="s">
        <v>6</v>
      </c>
      <c r="H447" s="176">
        <v>797088.8</v>
      </c>
      <c r="I447" s="181"/>
      <c r="J447" s="181"/>
    </row>
    <row r="448" spans="2:10" x14ac:dyDescent="0.25">
      <c r="B448" s="175" t="s">
        <v>221</v>
      </c>
      <c r="C448" s="175" t="s">
        <v>6</v>
      </c>
      <c r="D448" s="176">
        <v>48920.37</v>
      </c>
      <c r="E448" s="176">
        <v>0</v>
      </c>
      <c r="F448" s="176">
        <v>0</v>
      </c>
      <c r="G448" s="175" t="s">
        <v>6</v>
      </c>
      <c r="H448" s="176">
        <v>48920.37</v>
      </c>
      <c r="I448" s="181"/>
      <c r="J448" s="181"/>
    </row>
    <row r="449" spans="2:10" x14ac:dyDescent="0.25">
      <c r="B449" s="175" t="s">
        <v>222</v>
      </c>
      <c r="C449" s="175" t="s">
        <v>6</v>
      </c>
      <c r="D449" s="176">
        <v>4763222.37</v>
      </c>
      <c r="E449" s="176">
        <v>0</v>
      </c>
      <c r="F449" s="176">
        <v>0</v>
      </c>
      <c r="G449" s="175" t="s">
        <v>6</v>
      </c>
      <c r="H449" s="176">
        <v>4763222.37</v>
      </c>
      <c r="I449" s="181"/>
      <c r="J449" s="181"/>
    </row>
    <row r="450" spans="2:10" x14ac:dyDescent="0.25">
      <c r="B450" s="177" t="s">
        <v>265</v>
      </c>
      <c r="C450" s="177" t="s">
        <v>6</v>
      </c>
      <c r="D450" s="174">
        <v>136523</v>
      </c>
      <c r="E450" s="174">
        <v>0</v>
      </c>
      <c r="F450" s="174">
        <v>0</v>
      </c>
      <c r="G450" s="177" t="s">
        <v>6</v>
      </c>
      <c r="H450" s="174">
        <v>136523</v>
      </c>
      <c r="I450" s="181"/>
      <c r="J450" s="181"/>
    </row>
    <row r="451" spans="2:10" x14ac:dyDescent="0.25">
      <c r="B451" s="177" t="s">
        <v>230</v>
      </c>
      <c r="C451" s="177" t="s">
        <v>6</v>
      </c>
      <c r="D451" s="174">
        <v>31500</v>
      </c>
      <c r="E451" s="174">
        <v>0</v>
      </c>
      <c r="F451" s="174">
        <v>0</v>
      </c>
      <c r="G451" s="177" t="s">
        <v>6</v>
      </c>
      <c r="H451" s="174">
        <v>31500</v>
      </c>
      <c r="I451" s="181"/>
      <c r="J451" s="181"/>
    </row>
    <row r="452" spans="2:10" x14ac:dyDescent="0.25">
      <c r="B452" s="177" t="s">
        <v>231</v>
      </c>
      <c r="C452" s="177" t="s">
        <v>6</v>
      </c>
      <c r="D452" s="174">
        <v>111600</v>
      </c>
      <c r="E452" s="174">
        <v>0</v>
      </c>
      <c r="F452" s="174">
        <v>0</v>
      </c>
      <c r="G452" s="177" t="s">
        <v>6</v>
      </c>
      <c r="H452" s="174">
        <v>111600</v>
      </c>
      <c r="I452" s="181"/>
      <c r="J452" s="181"/>
    </row>
    <row r="453" spans="2:10" x14ac:dyDescent="0.25">
      <c r="B453" s="177" t="s">
        <v>266</v>
      </c>
      <c r="C453" s="177" t="s">
        <v>6</v>
      </c>
      <c r="D453" s="174">
        <v>128511.67</v>
      </c>
      <c r="E453" s="174">
        <v>0</v>
      </c>
      <c r="F453" s="174">
        <v>0</v>
      </c>
      <c r="G453" s="177" t="s">
        <v>6</v>
      </c>
      <c r="H453" s="174">
        <v>128511.67</v>
      </c>
      <c r="I453" s="181"/>
      <c r="J453" s="181"/>
    </row>
    <row r="454" spans="2:10" x14ac:dyDescent="0.25">
      <c r="B454" s="177" t="s">
        <v>240</v>
      </c>
      <c r="C454" s="177" t="s">
        <v>6</v>
      </c>
      <c r="D454" s="174">
        <v>4059464</v>
      </c>
      <c r="E454" s="174">
        <v>0</v>
      </c>
      <c r="F454" s="174">
        <v>0</v>
      </c>
      <c r="G454" s="177" t="s">
        <v>6</v>
      </c>
      <c r="H454" s="174">
        <v>4059464</v>
      </c>
      <c r="I454" s="181"/>
      <c r="J454" s="181"/>
    </row>
    <row r="455" spans="2:10" x14ac:dyDescent="0.25">
      <c r="B455" s="177" t="s">
        <v>267</v>
      </c>
      <c r="C455" s="177" t="s">
        <v>6</v>
      </c>
      <c r="D455" s="174">
        <v>295623.7</v>
      </c>
      <c r="E455" s="174">
        <v>0</v>
      </c>
      <c r="F455" s="174">
        <v>0</v>
      </c>
      <c r="G455" s="177" t="s">
        <v>6</v>
      </c>
      <c r="H455" s="174">
        <v>295623.7</v>
      </c>
      <c r="I455" s="181"/>
      <c r="J455" s="181"/>
    </row>
    <row r="456" spans="2:10" x14ac:dyDescent="0.25">
      <c r="B456" s="175" t="s">
        <v>223</v>
      </c>
      <c r="C456" s="175" t="s">
        <v>6</v>
      </c>
      <c r="D456" s="176">
        <v>986699.58</v>
      </c>
      <c r="E456" s="176">
        <v>0</v>
      </c>
      <c r="F456" s="176">
        <v>0</v>
      </c>
      <c r="G456" s="175" t="s">
        <v>6</v>
      </c>
      <c r="H456" s="176">
        <v>986699.58</v>
      </c>
      <c r="I456" s="181"/>
      <c r="J456" s="181"/>
    </row>
    <row r="457" spans="2:10" x14ac:dyDescent="0.25">
      <c r="B457" s="177" t="s">
        <v>268</v>
      </c>
      <c r="C457" s="177" t="s">
        <v>6</v>
      </c>
      <c r="D457" s="174">
        <v>986699.58</v>
      </c>
      <c r="E457" s="174">
        <v>0</v>
      </c>
      <c r="F457" s="174">
        <v>0</v>
      </c>
      <c r="G457" s="177" t="s">
        <v>6</v>
      </c>
      <c r="H457" s="174">
        <v>986699.58</v>
      </c>
      <c r="I457" s="181"/>
      <c r="J457" s="181"/>
    </row>
    <row r="458" spans="2:10" x14ac:dyDescent="0.25">
      <c r="B458" s="177" t="s">
        <v>272</v>
      </c>
      <c r="C458" s="174">
        <v>13285905.310000001</v>
      </c>
      <c r="D458" s="177" t="s">
        <v>6</v>
      </c>
      <c r="E458" s="174">
        <v>615281.67000000004</v>
      </c>
      <c r="F458" s="174">
        <v>27386.06</v>
      </c>
      <c r="G458" s="174">
        <v>13873800.92</v>
      </c>
      <c r="H458" s="177" t="s">
        <v>6</v>
      </c>
      <c r="I458" s="181"/>
      <c r="J458" s="181"/>
    </row>
    <row r="459" spans="2:10" x14ac:dyDescent="0.25">
      <c r="B459" s="177" t="s">
        <v>222</v>
      </c>
      <c r="C459" s="174">
        <v>7141418.5099999998</v>
      </c>
      <c r="D459" s="177" t="s">
        <v>6</v>
      </c>
      <c r="E459" s="174">
        <v>307911.39</v>
      </c>
      <c r="F459" s="174">
        <v>25814</v>
      </c>
      <c r="G459" s="174">
        <v>7423515.9000000004</v>
      </c>
      <c r="H459" s="177" t="s">
        <v>6</v>
      </c>
      <c r="I459" s="181"/>
      <c r="J459" s="181"/>
    </row>
    <row r="460" spans="2:10" x14ac:dyDescent="0.25">
      <c r="B460" s="175" t="s">
        <v>265</v>
      </c>
      <c r="C460" s="176">
        <v>143568.95999999999</v>
      </c>
      <c r="D460" s="175" t="s">
        <v>6</v>
      </c>
      <c r="E460" s="176">
        <v>14044</v>
      </c>
      <c r="F460" s="176">
        <v>0</v>
      </c>
      <c r="G460" s="176">
        <v>157612.96</v>
      </c>
      <c r="H460" s="175" t="s">
        <v>6</v>
      </c>
      <c r="I460" s="181"/>
      <c r="J460" s="181"/>
    </row>
    <row r="461" spans="2:10" x14ac:dyDescent="0.25">
      <c r="B461" s="177" t="s">
        <v>273</v>
      </c>
      <c r="C461" s="174">
        <v>116034.96</v>
      </c>
      <c r="D461" s="177" t="s">
        <v>6</v>
      </c>
      <c r="E461" s="174">
        <v>14044</v>
      </c>
      <c r="F461" s="174">
        <v>0</v>
      </c>
      <c r="G461" s="174">
        <v>130078.96</v>
      </c>
      <c r="H461" s="177" t="s">
        <v>6</v>
      </c>
      <c r="I461" s="181"/>
      <c r="J461" s="181"/>
    </row>
    <row r="462" spans="2:10" x14ac:dyDescent="0.25">
      <c r="B462" s="177" t="s">
        <v>274</v>
      </c>
      <c r="C462" s="174">
        <v>16977</v>
      </c>
      <c r="D462" s="177" t="s">
        <v>6</v>
      </c>
      <c r="E462" s="174">
        <v>0</v>
      </c>
      <c r="F462" s="174">
        <v>0</v>
      </c>
      <c r="G462" s="174">
        <v>16977</v>
      </c>
      <c r="H462" s="177" t="s">
        <v>6</v>
      </c>
      <c r="I462" s="181"/>
      <c r="J462" s="181"/>
    </row>
    <row r="463" spans="2:10" x14ac:dyDescent="0.25">
      <c r="B463" s="177" t="s">
        <v>275</v>
      </c>
      <c r="C463" s="174">
        <v>10557</v>
      </c>
      <c r="D463" s="177" t="s">
        <v>6</v>
      </c>
      <c r="E463" s="174">
        <v>0</v>
      </c>
      <c r="F463" s="174">
        <v>0</v>
      </c>
      <c r="G463" s="174">
        <v>10557</v>
      </c>
      <c r="H463" s="177" t="s">
        <v>6</v>
      </c>
      <c r="I463" s="181"/>
      <c r="J463" s="181"/>
    </row>
    <row r="464" spans="2:10" x14ac:dyDescent="0.25">
      <c r="B464" s="175" t="s">
        <v>230</v>
      </c>
      <c r="C464" s="176">
        <v>42000</v>
      </c>
      <c r="D464" s="175" t="s">
        <v>6</v>
      </c>
      <c r="E464" s="176">
        <v>0</v>
      </c>
      <c r="F464" s="176">
        <v>0</v>
      </c>
      <c r="G464" s="176">
        <v>42000</v>
      </c>
      <c r="H464" s="175" t="s">
        <v>6</v>
      </c>
      <c r="I464" s="181"/>
      <c r="J464" s="181"/>
    </row>
    <row r="465" spans="2:10" x14ac:dyDescent="0.25">
      <c r="B465" s="177" t="s">
        <v>276</v>
      </c>
      <c r="C465" s="174">
        <v>36177.79</v>
      </c>
      <c r="D465" s="177" t="s">
        <v>6</v>
      </c>
      <c r="E465" s="174">
        <v>0</v>
      </c>
      <c r="F465" s="174">
        <v>0</v>
      </c>
      <c r="G465" s="174">
        <v>36177.79</v>
      </c>
      <c r="H465" s="177" t="s">
        <v>6</v>
      </c>
      <c r="I465" s="181"/>
      <c r="J465" s="181"/>
    </row>
    <row r="466" spans="2:10" x14ac:dyDescent="0.25">
      <c r="B466" s="177" t="s">
        <v>277</v>
      </c>
      <c r="C466" s="174">
        <v>5822.21</v>
      </c>
      <c r="D466" s="177" t="s">
        <v>6</v>
      </c>
      <c r="E466" s="174">
        <v>0</v>
      </c>
      <c r="F466" s="174">
        <v>0</v>
      </c>
      <c r="G466" s="174">
        <v>5822.21</v>
      </c>
      <c r="H466" s="177" t="s">
        <v>6</v>
      </c>
      <c r="I466" s="181"/>
      <c r="J466" s="181"/>
    </row>
    <row r="467" spans="2:10" x14ac:dyDescent="0.25">
      <c r="B467" s="175" t="s">
        <v>231</v>
      </c>
      <c r="C467" s="176">
        <v>146143.72</v>
      </c>
      <c r="D467" s="175" t="s">
        <v>6</v>
      </c>
      <c r="E467" s="176">
        <v>2899</v>
      </c>
      <c r="F467" s="176">
        <v>0</v>
      </c>
      <c r="G467" s="176">
        <v>149042.72</v>
      </c>
      <c r="H467" s="175" t="s">
        <v>6</v>
      </c>
      <c r="I467" s="181"/>
      <c r="J467" s="181"/>
    </row>
    <row r="468" spans="2:10" x14ac:dyDescent="0.25">
      <c r="B468" s="177" t="s">
        <v>278</v>
      </c>
      <c r="C468" s="174">
        <v>7367.98</v>
      </c>
      <c r="D468" s="177" t="s">
        <v>6</v>
      </c>
      <c r="E468" s="174">
        <v>0</v>
      </c>
      <c r="F468" s="174">
        <v>0</v>
      </c>
      <c r="G468" s="174">
        <v>7367.98</v>
      </c>
      <c r="H468" s="177" t="s">
        <v>6</v>
      </c>
      <c r="I468" s="181"/>
      <c r="J468" s="181"/>
    </row>
    <row r="469" spans="2:10" x14ac:dyDescent="0.25">
      <c r="B469" s="177" t="s">
        <v>279</v>
      </c>
      <c r="C469" s="174">
        <v>40251.440000000002</v>
      </c>
      <c r="D469" s="177" t="s">
        <v>6</v>
      </c>
      <c r="E469" s="174">
        <v>2899</v>
      </c>
      <c r="F469" s="174">
        <v>0</v>
      </c>
      <c r="G469" s="174">
        <v>43150.44</v>
      </c>
      <c r="H469" s="177" t="s">
        <v>6</v>
      </c>
      <c r="I469" s="181"/>
      <c r="J469" s="181"/>
    </row>
    <row r="470" spans="2:10" x14ac:dyDescent="0.25">
      <c r="B470" s="177" t="s">
        <v>280</v>
      </c>
      <c r="C470" s="174">
        <v>15849.3</v>
      </c>
      <c r="D470" s="177" t="s">
        <v>6</v>
      </c>
      <c r="E470" s="174">
        <v>0</v>
      </c>
      <c r="F470" s="174">
        <v>0</v>
      </c>
      <c r="G470" s="174">
        <v>15849.3</v>
      </c>
      <c r="H470" s="177" t="s">
        <v>6</v>
      </c>
      <c r="I470" s="181"/>
      <c r="J470" s="181"/>
    </row>
    <row r="471" spans="2:10" x14ac:dyDescent="0.25">
      <c r="B471" s="177" t="s">
        <v>281</v>
      </c>
      <c r="C471" s="174">
        <v>82675</v>
      </c>
      <c r="D471" s="177" t="s">
        <v>6</v>
      </c>
      <c r="E471" s="174">
        <v>0</v>
      </c>
      <c r="F471" s="174">
        <v>0</v>
      </c>
      <c r="G471" s="174">
        <v>82675</v>
      </c>
      <c r="H471" s="177" t="s">
        <v>6</v>
      </c>
      <c r="I471" s="181"/>
      <c r="J471" s="181"/>
    </row>
    <row r="472" spans="2:10" x14ac:dyDescent="0.25">
      <c r="B472" s="175" t="s">
        <v>232</v>
      </c>
      <c r="C472" s="176">
        <v>163116</v>
      </c>
      <c r="D472" s="175" t="s">
        <v>6</v>
      </c>
      <c r="E472" s="176">
        <v>65500</v>
      </c>
      <c r="F472" s="176">
        <v>18900</v>
      </c>
      <c r="G472" s="176">
        <v>209716</v>
      </c>
      <c r="H472" s="175" t="s">
        <v>6</v>
      </c>
      <c r="I472" s="181"/>
      <c r="J472" s="181"/>
    </row>
    <row r="473" spans="2:10" x14ac:dyDescent="0.25">
      <c r="B473" s="177" t="s">
        <v>248</v>
      </c>
      <c r="C473" s="174">
        <v>68725</v>
      </c>
      <c r="D473" s="177" t="s">
        <v>6</v>
      </c>
      <c r="E473" s="174">
        <v>25000</v>
      </c>
      <c r="F473" s="174">
        <v>7000</v>
      </c>
      <c r="G473" s="174">
        <v>86725</v>
      </c>
      <c r="H473" s="177" t="s">
        <v>6</v>
      </c>
      <c r="I473" s="181"/>
      <c r="J473" s="181"/>
    </row>
    <row r="474" spans="2:10" x14ac:dyDescent="0.25">
      <c r="B474" s="177" t="s">
        <v>282</v>
      </c>
      <c r="C474" s="174">
        <v>65741</v>
      </c>
      <c r="D474" s="177" t="s">
        <v>6</v>
      </c>
      <c r="E474" s="174">
        <v>25000</v>
      </c>
      <c r="F474" s="174">
        <v>9350</v>
      </c>
      <c r="G474" s="174">
        <v>81391</v>
      </c>
      <c r="H474" s="177" t="s">
        <v>6</v>
      </c>
      <c r="I474" s="181"/>
      <c r="J474" s="181"/>
    </row>
    <row r="475" spans="2:10" x14ac:dyDescent="0.25">
      <c r="B475" s="177" t="s">
        <v>249</v>
      </c>
      <c r="C475" s="174">
        <v>6750</v>
      </c>
      <c r="D475" s="177" t="s">
        <v>6</v>
      </c>
      <c r="E475" s="174">
        <v>4250</v>
      </c>
      <c r="F475" s="174">
        <v>2550</v>
      </c>
      <c r="G475" s="174">
        <v>8450</v>
      </c>
      <c r="H475" s="177" t="s">
        <v>6</v>
      </c>
      <c r="I475" s="181"/>
      <c r="J475" s="181"/>
    </row>
    <row r="476" spans="2:10" x14ac:dyDescent="0.25">
      <c r="B476" s="177" t="s">
        <v>283</v>
      </c>
      <c r="C476" s="174">
        <v>8900</v>
      </c>
      <c r="D476" s="177" t="s">
        <v>6</v>
      </c>
      <c r="E476" s="174">
        <v>6250</v>
      </c>
      <c r="F476" s="174">
        <v>0</v>
      </c>
      <c r="G476" s="174">
        <v>15150</v>
      </c>
      <c r="H476" s="177" t="s">
        <v>6</v>
      </c>
      <c r="I476" s="181"/>
      <c r="J476" s="181"/>
    </row>
    <row r="477" spans="2:10" x14ac:dyDescent="0.25">
      <c r="B477" s="177" t="s">
        <v>284</v>
      </c>
      <c r="C477" s="174">
        <v>13000</v>
      </c>
      <c r="D477" s="177" t="s">
        <v>6</v>
      </c>
      <c r="E477" s="174">
        <v>5000</v>
      </c>
      <c r="F477" s="174">
        <v>0</v>
      </c>
      <c r="G477" s="174">
        <v>18000</v>
      </c>
      <c r="H477" s="177" t="s">
        <v>6</v>
      </c>
      <c r="I477" s="181"/>
      <c r="J477" s="181"/>
    </row>
    <row r="478" spans="2:10" x14ac:dyDescent="0.25">
      <c r="B478" s="175" t="s">
        <v>233</v>
      </c>
      <c r="C478" s="176">
        <v>204050.81</v>
      </c>
      <c r="D478" s="175" t="s">
        <v>6</v>
      </c>
      <c r="E478" s="176">
        <v>3300</v>
      </c>
      <c r="F478" s="176">
        <v>0</v>
      </c>
      <c r="G478" s="176">
        <v>207350.81</v>
      </c>
      <c r="H478" s="175" t="s">
        <v>6</v>
      </c>
      <c r="I478" s="181"/>
      <c r="J478" s="181"/>
    </row>
    <row r="479" spans="2:10" x14ac:dyDescent="0.25">
      <c r="B479" s="177" t="s">
        <v>285</v>
      </c>
      <c r="C479" s="174">
        <v>134312</v>
      </c>
      <c r="D479" s="177" t="s">
        <v>6</v>
      </c>
      <c r="E479" s="174">
        <v>3300</v>
      </c>
      <c r="F479" s="174">
        <v>0</v>
      </c>
      <c r="G479" s="174">
        <v>137612</v>
      </c>
      <c r="H479" s="177" t="s">
        <v>6</v>
      </c>
      <c r="I479" s="181"/>
      <c r="J479" s="181"/>
    </row>
    <row r="480" spans="2:10" x14ac:dyDescent="0.25">
      <c r="B480" s="177" t="s">
        <v>286</v>
      </c>
      <c r="C480" s="174">
        <v>69738.81</v>
      </c>
      <c r="D480" s="177" t="s">
        <v>6</v>
      </c>
      <c r="E480" s="174">
        <v>0</v>
      </c>
      <c r="F480" s="174">
        <v>0</v>
      </c>
      <c r="G480" s="174">
        <v>69738.81</v>
      </c>
      <c r="H480" s="177" t="s">
        <v>6</v>
      </c>
      <c r="I480" s="181"/>
      <c r="J480" s="181"/>
    </row>
    <row r="481" spans="2:10" x14ac:dyDescent="0.25">
      <c r="B481" s="175" t="s">
        <v>234</v>
      </c>
      <c r="C481" s="176">
        <v>5000</v>
      </c>
      <c r="D481" s="175" t="s">
        <v>6</v>
      </c>
      <c r="E481" s="176">
        <v>0</v>
      </c>
      <c r="F481" s="176">
        <v>0</v>
      </c>
      <c r="G481" s="176">
        <v>5000</v>
      </c>
      <c r="H481" s="175" t="s">
        <v>6</v>
      </c>
      <c r="I481" s="181"/>
      <c r="J481" s="181"/>
    </row>
    <row r="482" spans="2:10" x14ac:dyDescent="0.25">
      <c r="B482" s="177" t="s">
        <v>234</v>
      </c>
      <c r="C482" s="174">
        <v>5000</v>
      </c>
      <c r="D482" s="177" t="s">
        <v>6</v>
      </c>
      <c r="E482" s="174">
        <v>0</v>
      </c>
      <c r="F482" s="174">
        <v>0</v>
      </c>
      <c r="G482" s="174">
        <v>5000</v>
      </c>
      <c r="H482" s="177" t="s">
        <v>6</v>
      </c>
      <c r="I482" s="181"/>
      <c r="J482" s="181"/>
    </row>
    <row r="483" spans="2:10" x14ac:dyDescent="0.25">
      <c r="B483" s="175" t="s">
        <v>235</v>
      </c>
      <c r="C483" s="176">
        <v>70016.23</v>
      </c>
      <c r="D483" s="175" t="s">
        <v>6</v>
      </c>
      <c r="E483" s="176">
        <v>25315.19</v>
      </c>
      <c r="F483" s="176">
        <v>0</v>
      </c>
      <c r="G483" s="176">
        <v>95331.42</v>
      </c>
      <c r="H483" s="175" t="s">
        <v>6</v>
      </c>
      <c r="I483" s="181"/>
      <c r="J483" s="181"/>
    </row>
    <row r="484" spans="2:10" x14ac:dyDescent="0.25">
      <c r="B484" s="177" t="s">
        <v>287</v>
      </c>
      <c r="C484" s="174">
        <v>70016.23</v>
      </c>
      <c r="D484" s="177" t="s">
        <v>6</v>
      </c>
      <c r="E484" s="174">
        <v>25315.19</v>
      </c>
      <c r="F484" s="174">
        <v>0</v>
      </c>
      <c r="G484" s="174">
        <v>95331.42</v>
      </c>
      <c r="H484" s="177" t="s">
        <v>6</v>
      </c>
      <c r="I484" s="181"/>
      <c r="J484" s="181"/>
    </row>
    <row r="485" spans="2:10" x14ac:dyDescent="0.25">
      <c r="B485" s="175" t="s">
        <v>236</v>
      </c>
      <c r="C485" s="176">
        <v>83757</v>
      </c>
      <c r="D485" s="175" t="s">
        <v>6</v>
      </c>
      <c r="E485" s="176">
        <v>0</v>
      </c>
      <c r="F485" s="176">
        <v>0</v>
      </c>
      <c r="G485" s="176">
        <v>83757</v>
      </c>
      <c r="H485" s="175" t="s">
        <v>6</v>
      </c>
      <c r="I485" s="181"/>
      <c r="J485" s="181"/>
    </row>
    <row r="486" spans="2:10" x14ac:dyDescent="0.25">
      <c r="B486" s="177" t="s">
        <v>236</v>
      </c>
      <c r="C486" s="174">
        <v>83757</v>
      </c>
      <c r="D486" s="177" t="s">
        <v>6</v>
      </c>
      <c r="E486" s="174">
        <v>0</v>
      </c>
      <c r="F486" s="174">
        <v>0</v>
      </c>
      <c r="G486" s="174">
        <v>83757</v>
      </c>
      <c r="H486" s="177" t="s">
        <v>6</v>
      </c>
      <c r="I486" s="181"/>
      <c r="J486" s="181"/>
    </row>
    <row r="487" spans="2:10" x14ac:dyDescent="0.25">
      <c r="B487" s="175" t="s">
        <v>237</v>
      </c>
      <c r="C487" s="176">
        <v>730500</v>
      </c>
      <c r="D487" s="175" t="s">
        <v>6</v>
      </c>
      <c r="E487" s="176">
        <v>0</v>
      </c>
      <c r="F487" s="176">
        <v>0</v>
      </c>
      <c r="G487" s="176">
        <v>730500</v>
      </c>
      <c r="H487" s="175" t="s">
        <v>6</v>
      </c>
      <c r="I487" s="181"/>
      <c r="J487" s="181"/>
    </row>
    <row r="488" spans="2:10" x14ac:dyDescent="0.25">
      <c r="B488" s="177" t="s">
        <v>247</v>
      </c>
      <c r="C488" s="174">
        <v>487000</v>
      </c>
      <c r="D488" s="177" t="s">
        <v>6</v>
      </c>
      <c r="E488" s="174">
        <v>0</v>
      </c>
      <c r="F488" s="174">
        <v>0</v>
      </c>
      <c r="G488" s="174">
        <v>487000</v>
      </c>
      <c r="H488" s="177" t="s">
        <v>6</v>
      </c>
      <c r="I488" s="181"/>
      <c r="J488" s="181"/>
    </row>
    <row r="489" spans="2:10" x14ac:dyDescent="0.25">
      <c r="B489" s="177" t="s">
        <v>248</v>
      </c>
      <c r="C489" s="174">
        <v>102500</v>
      </c>
      <c r="D489" s="177" t="s">
        <v>6</v>
      </c>
      <c r="E489" s="174">
        <v>0</v>
      </c>
      <c r="F489" s="174">
        <v>0</v>
      </c>
      <c r="G489" s="174">
        <v>102500</v>
      </c>
      <c r="H489" s="177" t="s">
        <v>6</v>
      </c>
      <c r="I489" s="181"/>
      <c r="J489" s="181"/>
    </row>
    <row r="490" spans="2:10" x14ac:dyDescent="0.25">
      <c r="B490" s="177" t="s">
        <v>282</v>
      </c>
      <c r="C490" s="174">
        <v>68000</v>
      </c>
      <c r="D490" s="177" t="s">
        <v>6</v>
      </c>
      <c r="E490" s="174">
        <v>0</v>
      </c>
      <c r="F490" s="174">
        <v>0</v>
      </c>
      <c r="G490" s="174">
        <v>68000</v>
      </c>
      <c r="H490" s="177" t="s">
        <v>6</v>
      </c>
      <c r="I490" s="181"/>
      <c r="J490" s="181"/>
    </row>
    <row r="491" spans="2:10" x14ac:dyDescent="0.25">
      <c r="B491" s="177" t="s">
        <v>249</v>
      </c>
      <c r="C491" s="174">
        <v>22500</v>
      </c>
      <c r="D491" s="177" t="s">
        <v>6</v>
      </c>
      <c r="E491" s="174">
        <v>0</v>
      </c>
      <c r="F491" s="174">
        <v>0</v>
      </c>
      <c r="G491" s="174">
        <v>22500</v>
      </c>
      <c r="H491" s="177" t="s">
        <v>6</v>
      </c>
      <c r="I491" s="181"/>
      <c r="J491" s="181"/>
    </row>
    <row r="492" spans="2:10" x14ac:dyDescent="0.25">
      <c r="B492" s="177" t="s">
        <v>283</v>
      </c>
      <c r="C492" s="174">
        <v>27500</v>
      </c>
      <c r="D492" s="177" t="s">
        <v>6</v>
      </c>
      <c r="E492" s="174">
        <v>0</v>
      </c>
      <c r="F492" s="174">
        <v>0</v>
      </c>
      <c r="G492" s="174">
        <v>27500</v>
      </c>
      <c r="H492" s="177" t="s">
        <v>6</v>
      </c>
      <c r="I492" s="181"/>
      <c r="J492" s="181"/>
    </row>
    <row r="493" spans="2:10" x14ac:dyDescent="0.25">
      <c r="B493" s="177" t="s">
        <v>284</v>
      </c>
      <c r="C493" s="174">
        <v>23000</v>
      </c>
      <c r="D493" s="177" t="s">
        <v>6</v>
      </c>
      <c r="E493" s="174">
        <v>0</v>
      </c>
      <c r="F493" s="174">
        <v>0</v>
      </c>
      <c r="G493" s="174">
        <v>23000</v>
      </c>
      <c r="H493" s="177" t="s">
        <v>6</v>
      </c>
      <c r="I493" s="181"/>
      <c r="J493" s="181"/>
    </row>
    <row r="494" spans="2:10" x14ac:dyDescent="0.25">
      <c r="B494" s="175" t="s">
        <v>238</v>
      </c>
      <c r="C494" s="176">
        <v>167419.85</v>
      </c>
      <c r="D494" s="175" t="s">
        <v>6</v>
      </c>
      <c r="E494" s="176">
        <v>14500</v>
      </c>
      <c r="F494" s="176">
        <v>0</v>
      </c>
      <c r="G494" s="176">
        <v>181919.85</v>
      </c>
      <c r="H494" s="175" t="s">
        <v>6</v>
      </c>
      <c r="I494" s="181"/>
      <c r="J494" s="181"/>
    </row>
    <row r="495" spans="2:10" x14ac:dyDescent="0.25">
      <c r="B495" s="177" t="s">
        <v>247</v>
      </c>
      <c r="C495" s="174">
        <v>91726.85</v>
      </c>
      <c r="D495" s="177" t="s">
        <v>6</v>
      </c>
      <c r="E495" s="174">
        <v>14500</v>
      </c>
      <c r="F495" s="174">
        <v>0</v>
      </c>
      <c r="G495" s="174">
        <v>106226.85</v>
      </c>
      <c r="H495" s="177" t="s">
        <v>6</v>
      </c>
      <c r="I495" s="181"/>
      <c r="J495" s="181"/>
    </row>
    <row r="496" spans="2:10" x14ac:dyDescent="0.25">
      <c r="B496" s="177" t="s">
        <v>248</v>
      </c>
      <c r="C496" s="174">
        <v>75693</v>
      </c>
      <c r="D496" s="177" t="s">
        <v>6</v>
      </c>
      <c r="E496" s="174">
        <v>0</v>
      </c>
      <c r="F496" s="174">
        <v>0</v>
      </c>
      <c r="G496" s="174">
        <v>75693</v>
      </c>
      <c r="H496" s="177" t="s">
        <v>6</v>
      </c>
      <c r="I496" s="181"/>
      <c r="J496" s="181"/>
    </row>
    <row r="497" spans="2:10" x14ac:dyDescent="0.25">
      <c r="B497" s="175" t="s">
        <v>239</v>
      </c>
      <c r="C497" s="176">
        <v>973965.85</v>
      </c>
      <c r="D497" s="175" t="s">
        <v>6</v>
      </c>
      <c r="E497" s="176">
        <v>157000</v>
      </c>
      <c r="F497" s="176">
        <v>3000</v>
      </c>
      <c r="G497" s="176">
        <v>1127965.8500000001</v>
      </c>
      <c r="H497" s="175" t="s">
        <v>6</v>
      </c>
      <c r="I497" s="181"/>
      <c r="J497" s="181"/>
    </row>
    <row r="498" spans="2:10" x14ac:dyDescent="0.25">
      <c r="B498" s="177" t="s">
        <v>288</v>
      </c>
      <c r="C498" s="174">
        <v>301861.78000000003</v>
      </c>
      <c r="D498" s="177" t="s">
        <v>6</v>
      </c>
      <c r="E498" s="174">
        <v>23000</v>
      </c>
      <c r="F498" s="174">
        <v>3000</v>
      </c>
      <c r="G498" s="174">
        <v>321861.78000000003</v>
      </c>
      <c r="H498" s="177" t="s">
        <v>6</v>
      </c>
      <c r="I498" s="181"/>
      <c r="J498" s="181"/>
    </row>
    <row r="499" spans="2:10" x14ac:dyDescent="0.25">
      <c r="B499" s="177" t="s">
        <v>289</v>
      </c>
      <c r="C499" s="174">
        <v>187290.95</v>
      </c>
      <c r="D499" s="177" t="s">
        <v>6</v>
      </c>
      <c r="E499" s="174">
        <v>134000</v>
      </c>
      <c r="F499" s="174">
        <v>0</v>
      </c>
      <c r="G499" s="174">
        <v>321290.95</v>
      </c>
      <c r="H499" s="177" t="s">
        <v>6</v>
      </c>
      <c r="I499" s="181"/>
      <c r="J499" s="181"/>
    </row>
    <row r="500" spans="2:10" x14ac:dyDescent="0.25">
      <c r="B500" s="177" t="s">
        <v>290</v>
      </c>
      <c r="C500" s="174">
        <v>484813.12</v>
      </c>
      <c r="D500" s="177" t="s">
        <v>6</v>
      </c>
      <c r="E500" s="174">
        <v>0</v>
      </c>
      <c r="F500" s="174">
        <v>0</v>
      </c>
      <c r="G500" s="174">
        <v>484813.12</v>
      </c>
      <c r="H500" s="177" t="s">
        <v>6</v>
      </c>
      <c r="I500" s="181"/>
      <c r="J500" s="181"/>
    </row>
    <row r="501" spans="2:10" x14ac:dyDescent="0.25">
      <c r="B501" s="175" t="s">
        <v>220</v>
      </c>
      <c r="C501" s="176">
        <v>141000</v>
      </c>
      <c r="D501" s="175" t="s">
        <v>6</v>
      </c>
      <c r="E501" s="176">
        <v>0</v>
      </c>
      <c r="F501" s="176">
        <v>0</v>
      </c>
      <c r="G501" s="176">
        <v>141000</v>
      </c>
      <c r="H501" s="175" t="s">
        <v>6</v>
      </c>
      <c r="I501" s="181"/>
      <c r="J501" s="181"/>
    </row>
    <row r="502" spans="2:10" x14ac:dyDescent="0.25">
      <c r="B502" s="177" t="s">
        <v>294</v>
      </c>
      <c r="C502" s="174">
        <v>42000</v>
      </c>
      <c r="D502" s="177" t="s">
        <v>6</v>
      </c>
      <c r="E502" s="174">
        <v>0</v>
      </c>
      <c r="F502" s="174">
        <v>0</v>
      </c>
      <c r="G502" s="174">
        <v>42000</v>
      </c>
      <c r="H502" s="177" t="s">
        <v>6</v>
      </c>
      <c r="I502" s="181"/>
      <c r="J502" s="181"/>
    </row>
    <row r="503" spans="2:10" x14ac:dyDescent="0.25">
      <c r="B503" s="177" t="s">
        <v>295</v>
      </c>
      <c r="C503" s="174">
        <v>39000</v>
      </c>
      <c r="D503" s="177" t="s">
        <v>6</v>
      </c>
      <c r="E503" s="174">
        <v>0</v>
      </c>
      <c r="F503" s="174">
        <v>0</v>
      </c>
      <c r="G503" s="174">
        <v>39000</v>
      </c>
      <c r="H503" s="177" t="s">
        <v>6</v>
      </c>
      <c r="I503" s="181"/>
      <c r="J503" s="181"/>
    </row>
    <row r="504" spans="2:10" x14ac:dyDescent="0.25">
      <c r="B504" s="177" t="s">
        <v>296</v>
      </c>
      <c r="C504" s="174">
        <v>60000</v>
      </c>
      <c r="D504" s="177" t="s">
        <v>6</v>
      </c>
      <c r="E504" s="174">
        <v>0</v>
      </c>
      <c r="F504" s="174">
        <v>0</v>
      </c>
      <c r="G504" s="174">
        <v>60000</v>
      </c>
      <c r="H504" s="177" t="s">
        <v>6</v>
      </c>
      <c r="I504" s="181"/>
      <c r="J504" s="181"/>
    </row>
    <row r="505" spans="2:10" x14ac:dyDescent="0.25">
      <c r="B505" s="175" t="s">
        <v>240</v>
      </c>
      <c r="C505" s="176">
        <v>3681946</v>
      </c>
      <c r="D505" s="175" t="s">
        <v>6</v>
      </c>
      <c r="E505" s="176">
        <v>0</v>
      </c>
      <c r="F505" s="176">
        <v>0</v>
      </c>
      <c r="G505" s="176">
        <v>3681946</v>
      </c>
      <c r="H505" s="175" t="s">
        <v>6</v>
      </c>
      <c r="I505" s="181"/>
      <c r="J505" s="181"/>
    </row>
    <row r="506" spans="2:10" x14ac:dyDescent="0.25">
      <c r="B506" s="177" t="s">
        <v>298</v>
      </c>
      <c r="C506" s="174">
        <v>402531</v>
      </c>
      <c r="D506" s="177" t="s">
        <v>6</v>
      </c>
      <c r="E506" s="174">
        <v>0</v>
      </c>
      <c r="F506" s="174">
        <v>0</v>
      </c>
      <c r="G506" s="174">
        <v>402531</v>
      </c>
      <c r="H506" s="177" t="s">
        <v>6</v>
      </c>
      <c r="I506" s="181"/>
      <c r="J506" s="181"/>
    </row>
    <row r="507" spans="2:10" x14ac:dyDescent="0.25">
      <c r="B507" s="177" t="s">
        <v>299</v>
      </c>
      <c r="C507" s="174">
        <v>842264</v>
      </c>
      <c r="D507" s="177" t="s">
        <v>6</v>
      </c>
      <c r="E507" s="174">
        <v>0</v>
      </c>
      <c r="F507" s="174">
        <v>0</v>
      </c>
      <c r="G507" s="174">
        <v>842264</v>
      </c>
      <c r="H507" s="177" t="s">
        <v>6</v>
      </c>
      <c r="I507" s="181"/>
      <c r="J507" s="181"/>
    </row>
    <row r="508" spans="2:10" x14ac:dyDescent="0.25">
      <c r="B508" s="177" t="s">
        <v>300</v>
      </c>
      <c r="C508" s="174">
        <v>1682412</v>
      </c>
      <c r="D508" s="177" t="s">
        <v>6</v>
      </c>
      <c r="E508" s="174">
        <v>0</v>
      </c>
      <c r="F508" s="174">
        <v>0</v>
      </c>
      <c r="G508" s="174">
        <v>1682412</v>
      </c>
      <c r="H508" s="177" t="s">
        <v>6</v>
      </c>
      <c r="I508" s="181"/>
      <c r="J508" s="181"/>
    </row>
    <row r="509" spans="2:10" x14ac:dyDescent="0.25">
      <c r="B509" s="177" t="s">
        <v>301</v>
      </c>
      <c r="C509" s="174">
        <v>754739</v>
      </c>
      <c r="D509" s="177" t="s">
        <v>6</v>
      </c>
      <c r="E509" s="174">
        <v>0</v>
      </c>
      <c r="F509" s="174">
        <v>0</v>
      </c>
      <c r="G509" s="174">
        <v>754739</v>
      </c>
      <c r="H509" s="177" t="s">
        <v>6</v>
      </c>
      <c r="I509" s="181"/>
      <c r="J509" s="181"/>
    </row>
    <row r="510" spans="2:10" x14ac:dyDescent="0.25">
      <c r="B510" s="175" t="s">
        <v>241</v>
      </c>
      <c r="C510" s="176">
        <v>74481.5</v>
      </c>
      <c r="D510" s="175" t="s">
        <v>6</v>
      </c>
      <c r="E510" s="176">
        <v>7968.8</v>
      </c>
      <c r="F510" s="176">
        <v>0</v>
      </c>
      <c r="G510" s="176">
        <v>82450.3</v>
      </c>
      <c r="H510" s="175" t="s">
        <v>6</v>
      </c>
      <c r="I510" s="181"/>
      <c r="J510" s="181"/>
    </row>
    <row r="511" spans="2:10" x14ac:dyDescent="0.25">
      <c r="B511" s="177" t="s">
        <v>303</v>
      </c>
      <c r="C511" s="174">
        <v>70497.100000000006</v>
      </c>
      <c r="D511" s="177" t="s">
        <v>6</v>
      </c>
      <c r="E511" s="174">
        <v>7968.8</v>
      </c>
      <c r="F511" s="174">
        <v>0</v>
      </c>
      <c r="G511" s="174">
        <v>78465.899999999994</v>
      </c>
      <c r="H511" s="177" t="s">
        <v>6</v>
      </c>
      <c r="I511" s="181"/>
      <c r="J511" s="181"/>
    </row>
    <row r="512" spans="2:10" x14ac:dyDescent="0.25">
      <c r="B512" s="177" t="s">
        <v>304</v>
      </c>
      <c r="C512" s="174">
        <v>3984.4</v>
      </c>
      <c r="D512" s="177" t="s">
        <v>6</v>
      </c>
      <c r="E512" s="174">
        <v>0</v>
      </c>
      <c r="F512" s="174">
        <v>0</v>
      </c>
      <c r="G512" s="174">
        <v>3984.4</v>
      </c>
      <c r="H512" s="177" t="s">
        <v>6</v>
      </c>
      <c r="I512" s="181"/>
      <c r="J512" s="181"/>
    </row>
    <row r="513" spans="2:10" x14ac:dyDescent="0.25">
      <c r="B513" s="175" t="s">
        <v>242</v>
      </c>
      <c r="C513" s="176">
        <v>116192.68</v>
      </c>
      <c r="D513" s="175" t="s">
        <v>6</v>
      </c>
      <c r="E513" s="176">
        <v>9591.2800000000007</v>
      </c>
      <c r="F513" s="176">
        <v>0</v>
      </c>
      <c r="G513" s="176">
        <v>125783.96</v>
      </c>
      <c r="H513" s="175" t="s">
        <v>6</v>
      </c>
      <c r="I513" s="181"/>
      <c r="J513" s="181"/>
    </row>
    <row r="514" spans="2:10" x14ac:dyDescent="0.25">
      <c r="B514" s="177" t="s">
        <v>303</v>
      </c>
      <c r="C514" s="174">
        <v>94290.17</v>
      </c>
      <c r="D514" s="177" t="s">
        <v>6</v>
      </c>
      <c r="E514" s="174">
        <v>9591.2800000000007</v>
      </c>
      <c r="F514" s="174">
        <v>0</v>
      </c>
      <c r="G514" s="174">
        <v>103881.45</v>
      </c>
      <c r="H514" s="177" t="s">
        <v>6</v>
      </c>
      <c r="I514" s="181"/>
      <c r="J514" s="181"/>
    </row>
    <row r="515" spans="2:10" x14ac:dyDescent="0.25">
      <c r="B515" s="177" t="s">
        <v>304</v>
      </c>
      <c r="C515" s="174">
        <v>4795.6400000000003</v>
      </c>
      <c r="D515" s="177" t="s">
        <v>6</v>
      </c>
      <c r="E515" s="174">
        <v>0</v>
      </c>
      <c r="F515" s="174">
        <v>0</v>
      </c>
      <c r="G515" s="174">
        <v>4795.6400000000003</v>
      </c>
      <c r="H515" s="177" t="s">
        <v>6</v>
      </c>
      <c r="I515" s="181"/>
      <c r="J515" s="181"/>
    </row>
    <row r="516" spans="2:10" x14ac:dyDescent="0.25">
      <c r="B516" s="177" t="s">
        <v>305</v>
      </c>
      <c r="C516" s="174">
        <v>15508.32</v>
      </c>
      <c r="D516" s="177" t="s">
        <v>6</v>
      </c>
      <c r="E516" s="174">
        <v>0</v>
      </c>
      <c r="F516" s="174">
        <v>0</v>
      </c>
      <c r="G516" s="174">
        <v>15508.32</v>
      </c>
      <c r="H516" s="177" t="s">
        <v>6</v>
      </c>
      <c r="I516" s="181"/>
      <c r="J516" s="181"/>
    </row>
    <row r="517" spans="2:10" x14ac:dyDescent="0.25">
      <c r="B517" s="177" t="s">
        <v>306</v>
      </c>
      <c r="C517" s="174">
        <v>1598.55</v>
      </c>
      <c r="D517" s="177" t="s">
        <v>6</v>
      </c>
      <c r="E517" s="174">
        <v>0</v>
      </c>
      <c r="F517" s="174">
        <v>0</v>
      </c>
      <c r="G517" s="174">
        <v>1598.55</v>
      </c>
      <c r="H517" s="177" t="s">
        <v>6</v>
      </c>
      <c r="I517" s="181"/>
      <c r="J517" s="181"/>
    </row>
    <row r="518" spans="2:10" x14ac:dyDescent="0.25">
      <c r="B518" s="175" t="s">
        <v>243</v>
      </c>
      <c r="C518" s="176">
        <v>300000</v>
      </c>
      <c r="D518" s="175" t="s">
        <v>6</v>
      </c>
      <c r="E518" s="176">
        <v>0</v>
      </c>
      <c r="F518" s="176">
        <v>0</v>
      </c>
      <c r="G518" s="176">
        <v>300000</v>
      </c>
      <c r="H518" s="175" t="s">
        <v>6</v>
      </c>
      <c r="I518" s="181"/>
      <c r="J518" s="181"/>
    </row>
    <row r="519" spans="2:10" x14ac:dyDescent="0.25">
      <c r="B519" s="177" t="s">
        <v>247</v>
      </c>
      <c r="C519" s="174">
        <v>104500</v>
      </c>
      <c r="D519" s="177" t="s">
        <v>6</v>
      </c>
      <c r="E519" s="174">
        <v>0</v>
      </c>
      <c r="F519" s="174">
        <v>0</v>
      </c>
      <c r="G519" s="174">
        <v>104500</v>
      </c>
      <c r="H519" s="177" t="s">
        <v>6</v>
      </c>
      <c r="I519" s="181"/>
      <c r="J519" s="181"/>
    </row>
    <row r="520" spans="2:10" x14ac:dyDescent="0.25">
      <c r="B520" s="177" t="s">
        <v>248</v>
      </c>
      <c r="C520" s="174">
        <v>82500</v>
      </c>
      <c r="D520" s="177" t="s">
        <v>6</v>
      </c>
      <c r="E520" s="174">
        <v>0</v>
      </c>
      <c r="F520" s="174">
        <v>0</v>
      </c>
      <c r="G520" s="174">
        <v>82500</v>
      </c>
      <c r="H520" s="177" t="s">
        <v>6</v>
      </c>
      <c r="I520" s="181"/>
      <c r="J520" s="181"/>
    </row>
    <row r="521" spans="2:10" x14ac:dyDescent="0.25">
      <c r="B521" s="177" t="s">
        <v>282</v>
      </c>
      <c r="C521" s="174">
        <v>60500</v>
      </c>
      <c r="D521" s="177" t="s">
        <v>6</v>
      </c>
      <c r="E521" s="174">
        <v>0</v>
      </c>
      <c r="F521" s="174">
        <v>0</v>
      </c>
      <c r="G521" s="174">
        <v>60500</v>
      </c>
      <c r="H521" s="177" t="s">
        <v>6</v>
      </c>
      <c r="I521" s="181"/>
      <c r="J521" s="181"/>
    </row>
    <row r="522" spans="2:10" x14ac:dyDescent="0.25">
      <c r="B522" s="177" t="s">
        <v>249</v>
      </c>
      <c r="C522" s="174">
        <v>17500</v>
      </c>
      <c r="D522" s="177" t="s">
        <v>6</v>
      </c>
      <c r="E522" s="174">
        <v>0</v>
      </c>
      <c r="F522" s="174">
        <v>0</v>
      </c>
      <c r="G522" s="174">
        <v>17500</v>
      </c>
      <c r="H522" s="177" t="s">
        <v>6</v>
      </c>
      <c r="I522" s="181"/>
      <c r="J522" s="181"/>
    </row>
    <row r="523" spans="2:10" x14ac:dyDescent="0.25">
      <c r="B523" s="177" t="s">
        <v>283</v>
      </c>
      <c r="C523" s="174">
        <v>17500</v>
      </c>
      <c r="D523" s="177" t="s">
        <v>6</v>
      </c>
      <c r="E523" s="174">
        <v>0</v>
      </c>
      <c r="F523" s="174">
        <v>0</v>
      </c>
      <c r="G523" s="174">
        <v>17500</v>
      </c>
      <c r="H523" s="177" t="s">
        <v>6</v>
      </c>
      <c r="I523" s="181"/>
      <c r="J523" s="181"/>
    </row>
    <row r="524" spans="2:10" x14ac:dyDescent="0.25">
      <c r="B524" s="177" t="s">
        <v>284</v>
      </c>
      <c r="C524" s="174">
        <v>17500</v>
      </c>
      <c r="D524" s="177" t="s">
        <v>6</v>
      </c>
      <c r="E524" s="174">
        <v>0</v>
      </c>
      <c r="F524" s="174">
        <v>0</v>
      </c>
      <c r="G524" s="174">
        <v>17500</v>
      </c>
      <c r="H524" s="177" t="s">
        <v>6</v>
      </c>
      <c r="I524" s="181"/>
      <c r="J524" s="181"/>
    </row>
    <row r="525" spans="2:10" x14ac:dyDescent="0.25">
      <c r="B525" s="175" t="s">
        <v>244</v>
      </c>
      <c r="C525" s="176">
        <v>98259.91</v>
      </c>
      <c r="D525" s="175" t="s">
        <v>6</v>
      </c>
      <c r="E525" s="176">
        <v>7793.12</v>
      </c>
      <c r="F525" s="176">
        <v>3914</v>
      </c>
      <c r="G525" s="176">
        <v>102139.03</v>
      </c>
      <c r="H525" s="175" t="s">
        <v>6</v>
      </c>
      <c r="I525" s="181"/>
      <c r="J525" s="181"/>
    </row>
    <row r="526" spans="2:10" x14ac:dyDescent="0.25">
      <c r="B526" s="177" t="s">
        <v>244</v>
      </c>
      <c r="C526" s="174">
        <v>98259.91</v>
      </c>
      <c r="D526" s="177" t="s">
        <v>6</v>
      </c>
      <c r="E526" s="174">
        <v>7793.12</v>
      </c>
      <c r="F526" s="174">
        <v>3914</v>
      </c>
      <c r="G526" s="174">
        <v>102139.03</v>
      </c>
      <c r="H526" s="177" t="s">
        <v>6</v>
      </c>
      <c r="I526" s="181"/>
      <c r="J526" s="181"/>
    </row>
    <row r="527" spans="2:10" x14ac:dyDescent="0.25">
      <c r="B527" s="177" t="s">
        <v>307</v>
      </c>
      <c r="C527" s="174">
        <v>4904813.21</v>
      </c>
      <c r="D527" s="177" t="s">
        <v>6</v>
      </c>
      <c r="E527" s="174">
        <v>299887.35999999999</v>
      </c>
      <c r="F527" s="174">
        <v>1572.06</v>
      </c>
      <c r="G527" s="174">
        <v>5203128.51</v>
      </c>
      <c r="H527" s="177" t="s">
        <v>6</v>
      </c>
      <c r="I527" s="181"/>
      <c r="J527" s="181"/>
    </row>
    <row r="528" spans="2:10" x14ac:dyDescent="0.25">
      <c r="B528" s="175" t="s">
        <v>247</v>
      </c>
      <c r="C528" s="176">
        <v>4899166.21</v>
      </c>
      <c r="D528" s="175" t="s">
        <v>6</v>
      </c>
      <c r="E528" s="176">
        <v>299887.35999999999</v>
      </c>
      <c r="F528" s="176">
        <v>1572.06</v>
      </c>
      <c r="G528" s="176">
        <v>5197481.51</v>
      </c>
      <c r="H528" s="175" t="s">
        <v>6</v>
      </c>
      <c r="I528" s="181"/>
      <c r="J528" s="181"/>
    </row>
    <row r="529" spans="2:10" x14ac:dyDescent="0.25">
      <c r="B529" s="177" t="s">
        <v>308</v>
      </c>
      <c r="C529" s="174">
        <v>235290.23999999999</v>
      </c>
      <c r="D529" s="177" t="s">
        <v>6</v>
      </c>
      <c r="E529" s="174">
        <v>32631.5</v>
      </c>
      <c r="F529" s="174">
        <v>0</v>
      </c>
      <c r="G529" s="174">
        <v>267921.74</v>
      </c>
      <c r="H529" s="177" t="s">
        <v>6</v>
      </c>
      <c r="I529" s="181"/>
      <c r="J529" s="181"/>
    </row>
    <row r="530" spans="2:10" x14ac:dyDescent="0.25">
      <c r="B530" s="177" t="s">
        <v>309</v>
      </c>
      <c r="C530" s="174">
        <v>97173.84</v>
      </c>
      <c r="D530" s="177" t="s">
        <v>6</v>
      </c>
      <c r="E530" s="174">
        <v>9213</v>
      </c>
      <c r="F530" s="174">
        <v>0</v>
      </c>
      <c r="G530" s="174">
        <v>106386.84</v>
      </c>
      <c r="H530" s="177" t="s">
        <v>6</v>
      </c>
      <c r="I530" s="181"/>
      <c r="J530" s="181"/>
    </row>
    <row r="531" spans="2:10" x14ac:dyDescent="0.25">
      <c r="B531" s="177" t="s">
        <v>310</v>
      </c>
      <c r="C531" s="174">
        <v>62212.73</v>
      </c>
      <c r="D531" s="177" t="s">
        <v>6</v>
      </c>
      <c r="E531" s="174">
        <v>8603.9</v>
      </c>
      <c r="F531" s="174">
        <v>8</v>
      </c>
      <c r="G531" s="174">
        <v>70808.63</v>
      </c>
      <c r="H531" s="177" t="s">
        <v>6</v>
      </c>
      <c r="I531" s="181"/>
      <c r="J531" s="181"/>
    </row>
    <row r="532" spans="2:10" x14ac:dyDescent="0.25">
      <c r="B532" s="177" t="s">
        <v>311</v>
      </c>
      <c r="C532" s="174">
        <v>6391</v>
      </c>
      <c r="D532" s="177" t="s">
        <v>6</v>
      </c>
      <c r="E532" s="174">
        <v>9225</v>
      </c>
      <c r="F532" s="174">
        <v>0</v>
      </c>
      <c r="G532" s="174">
        <v>15616</v>
      </c>
      <c r="H532" s="177" t="s">
        <v>6</v>
      </c>
      <c r="I532" s="181"/>
      <c r="J532" s="181"/>
    </row>
    <row r="533" spans="2:10" x14ac:dyDescent="0.25">
      <c r="B533" s="177" t="s">
        <v>312</v>
      </c>
      <c r="C533" s="174">
        <v>46815.25</v>
      </c>
      <c r="D533" s="177" t="s">
        <v>6</v>
      </c>
      <c r="E533" s="174">
        <v>6943.35</v>
      </c>
      <c r="F533" s="174">
        <v>0</v>
      </c>
      <c r="G533" s="174">
        <v>53758.6</v>
      </c>
      <c r="H533" s="177" t="s">
        <v>6</v>
      </c>
      <c r="I533" s="181"/>
      <c r="J533" s="181"/>
    </row>
    <row r="534" spans="2:10" x14ac:dyDescent="0.25">
      <c r="B534" s="177" t="s">
        <v>313</v>
      </c>
      <c r="C534" s="174">
        <v>8888.01</v>
      </c>
      <c r="D534" s="177" t="s">
        <v>6</v>
      </c>
      <c r="E534" s="174">
        <v>1528</v>
      </c>
      <c r="F534" s="174">
        <v>0</v>
      </c>
      <c r="G534" s="174">
        <v>10416.01</v>
      </c>
      <c r="H534" s="177" t="s">
        <v>6</v>
      </c>
      <c r="I534" s="181"/>
      <c r="J534" s="181"/>
    </row>
    <row r="535" spans="2:10" x14ac:dyDescent="0.25">
      <c r="B535" s="177" t="s">
        <v>314</v>
      </c>
      <c r="C535" s="174">
        <v>25080</v>
      </c>
      <c r="D535" s="177" t="s">
        <v>6</v>
      </c>
      <c r="E535" s="174">
        <v>1000</v>
      </c>
      <c r="F535" s="174">
        <v>0</v>
      </c>
      <c r="G535" s="174">
        <v>26080</v>
      </c>
      <c r="H535" s="177" t="s">
        <v>6</v>
      </c>
      <c r="I535" s="181"/>
      <c r="J535" s="181"/>
    </row>
    <row r="536" spans="2:10" x14ac:dyDescent="0.25">
      <c r="B536" s="177" t="s">
        <v>276</v>
      </c>
      <c r="C536" s="174">
        <v>28984.25</v>
      </c>
      <c r="D536" s="177" t="s">
        <v>6</v>
      </c>
      <c r="E536" s="174">
        <v>2584.0100000000002</v>
      </c>
      <c r="F536" s="174">
        <v>0</v>
      </c>
      <c r="G536" s="174">
        <v>31568.26</v>
      </c>
      <c r="H536" s="177" t="s">
        <v>6</v>
      </c>
      <c r="I536" s="181"/>
      <c r="J536" s="181"/>
    </row>
    <row r="537" spans="2:10" x14ac:dyDescent="0.25">
      <c r="B537" s="177" t="s">
        <v>315</v>
      </c>
      <c r="C537" s="174">
        <v>3350.03</v>
      </c>
      <c r="D537" s="177" t="s">
        <v>6</v>
      </c>
      <c r="E537" s="174">
        <v>400</v>
      </c>
      <c r="F537" s="174">
        <v>0</v>
      </c>
      <c r="G537" s="174">
        <v>3750.03</v>
      </c>
      <c r="H537" s="177" t="s">
        <v>6</v>
      </c>
      <c r="I537" s="181"/>
      <c r="J537" s="181"/>
    </row>
    <row r="538" spans="2:10" x14ac:dyDescent="0.25">
      <c r="B538" s="177" t="s">
        <v>293</v>
      </c>
      <c r="C538" s="174">
        <v>14301.59</v>
      </c>
      <c r="D538" s="177" t="s">
        <v>6</v>
      </c>
      <c r="E538" s="174">
        <v>0</v>
      </c>
      <c r="F538" s="174">
        <v>0</v>
      </c>
      <c r="G538" s="174">
        <v>14301.59</v>
      </c>
      <c r="H538" s="177" t="s">
        <v>6</v>
      </c>
      <c r="I538" s="181"/>
      <c r="J538" s="181"/>
    </row>
    <row r="539" spans="2:10" x14ac:dyDescent="0.25">
      <c r="B539" s="177" t="s">
        <v>303</v>
      </c>
      <c r="C539" s="174">
        <v>475037.79</v>
      </c>
      <c r="D539" s="177" t="s">
        <v>6</v>
      </c>
      <c r="E539" s="174">
        <v>50166</v>
      </c>
      <c r="F539" s="174">
        <v>0</v>
      </c>
      <c r="G539" s="174">
        <v>525203.79</v>
      </c>
      <c r="H539" s="177" t="s">
        <v>6</v>
      </c>
      <c r="I539" s="181"/>
      <c r="J539" s="181"/>
    </row>
    <row r="540" spans="2:10" x14ac:dyDescent="0.25">
      <c r="B540" s="177" t="s">
        <v>305</v>
      </c>
      <c r="C540" s="174">
        <v>113637.25</v>
      </c>
      <c r="D540" s="177" t="s">
        <v>6</v>
      </c>
      <c r="E540" s="174">
        <v>0</v>
      </c>
      <c r="F540" s="174">
        <v>0</v>
      </c>
      <c r="G540" s="174">
        <v>113637.25</v>
      </c>
      <c r="H540" s="177" t="s">
        <v>6</v>
      </c>
      <c r="I540" s="181"/>
      <c r="J540" s="181"/>
    </row>
    <row r="541" spans="2:10" x14ac:dyDescent="0.25">
      <c r="B541" s="177" t="s">
        <v>304</v>
      </c>
      <c r="C541" s="174">
        <v>32496.12</v>
      </c>
      <c r="D541" s="177" t="s">
        <v>6</v>
      </c>
      <c r="E541" s="174">
        <v>0</v>
      </c>
      <c r="F541" s="174">
        <v>0</v>
      </c>
      <c r="G541" s="174">
        <v>32496.12</v>
      </c>
      <c r="H541" s="177" t="s">
        <v>6</v>
      </c>
      <c r="I541" s="181"/>
      <c r="J541" s="181"/>
    </row>
    <row r="542" spans="2:10" x14ac:dyDescent="0.25">
      <c r="B542" s="177" t="s">
        <v>306</v>
      </c>
      <c r="C542" s="174">
        <v>12160.14</v>
      </c>
      <c r="D542" s="177" t="s">
        <v>6</v>
      </c>
      <c r="E542" s="174">
        <v>0</v>
      </c>
      <c r="F542" s="174">
        <v>0</v>
      </c>
      <c r="G542" s="174">
        <v>12160.14</v>
      </c>
      <c r="H542" s="177" t="s">
        <v>6</v>
      </c>
      <c r="I542" s="181"/>
      <c r="J542" s="181"/>
    </row>
    <row r="543" spans="2:10" x14ac:dyDescent="0.25">
      <c r="B543" s="177" t="s">
        <v>316</v>
      </c>
      <c r="C543" s="174">
        <v>7040.24</v>
      </c>
      <c r="D543" s="177" t="s">
        <v>6</v>
      </c>
      <c r="E543" s="174">
        <v>3947.19</v>
      </c>
      <c r="F543" s="174">
        <v>0</v>
      </c>
      <c r="G543" s="174">
        <v>10987.43</v>
      </c>
      <c r="H543" s="177" t="s">
        <v>6</v>
      </c>
      <c r="I543" s="181"/>
      <c r="J543" s="181"/>
    </row>
    <row r="544" spans="2:10" x14ac:dyDescent="0.25">
      <c r="B544" s="177" t="s">
        <v>317</v>
      </c>
      <c r="C544" s="174">
        <v>359100</v>
      </c>
      <c r="D544" s="177" t="s">
        <v>6</v>
      </c>
      <c r="E544" s="174">
        <v>50000</v>
      </c>
      <c r="F544" s="174">
        <v>0</v>
      </c>
      <c r="G544" s="174">
        <v>409100</v>
      </c>
      <c r="H544" s="177" t="s">
        <v>6</v>
      </c>
      <c r="I544" s="181"/>
      <c r="J544" s="181"/>
    </row>
    <row r="545" spans="2:10" x14ac:dyDescent="0.25">
      <c r="B545" s="177" t="s">
        <v>318</v>
      </c>
      <c r="C545" s="174">
        <v>44478</v>
      </c>
      <c r="D545" s="177" t="s">
        <v>6</v>
      </c>
      <c r="E545" s="174">
        <v>12847</v>
      </c>
      <c r="F545" s="174">
        <v>0</v>
      </c>
      <c r="G545" s="174">
        <v>57325</v>
      </c>
      <c r="H545" s="177" t="s">
        <v>6</v>
      </c>
      <c r="I545" s="181"/>
      <c r="J545" s="181"/>
    </row>
    <row r="546" spans="2:10" x14ac:dyDescent="0.25">
      <c r="B546" s="177" t="s">
        <v>319</v>
      </c>
      <c r="C546" s="174">
        <v>41576.82</v>
      </c>
      <c r="D546" s="177" t="s">
        <v>6</v>
      </c>
      <c r="E546" s="174">
        <v>0</v>
      </c>
      <c r="F546" s="174">
        <v>0</v>
      </c>
      <c r="G546" s="174">
        <v>41576.82</v>
      </c>
      <c r="H546" s="177" t="s">
        <v>6</v>
      </c>
      <c r="I546" s="181"/>
      <c r="J546" s="181"/>
    </row>
    <row r="547" spans="2:10" x14ac:dyDescent="0.25">
      <c r="B547" s="177" t="s">
        <v>320</v>
      </c>
      <c r="C547" s="174">
        <v>99399.82</v>
      </c>
      <c r="D547" s="177" t="s">
        <v>6</v>
      </c>
      <c r="E547" s="174">
        <v>0</v>
      </c>
      <c r="F547" s="174">
        <v>0</v>
      </c>
      <c r="G547" s="174">
        <v>99399.82</v>
      </c>
      <c r="H547" s="177" t="s">
        <v>6</v>
      </c>
      <c r="I547" s="181"/>
      <c r="J547" s="181"/>
    </row>
    <row r="548" spans="2:10" x14ac:dyDescent="0.25">
      <c r="B548" s="177" t="s">
        <v>321</v>
      </c>
      <c r="C548" s="174">
        <v>35065.120000000003</v>
      </c>
      <c r="D548" s="177" t="s">
        <v>6</v>
      </c>
      <c r="E548" s="174">
        <v>13100</v>
      </c>
      <c r="F548" s="174">
        <v>0</v>
      </c>
      <c r="G548" s="174">
        <v>48165.120000000003</v>
      </c>
      <c r="H548" s="177" t="s">
        <v>6</v>
      </c>
      <c r="I548" s="181"/>
      <c r="J548" s="181"/>
    </row>
    <row r="549" spans="2:10" x14ac:dyDescent="0.25">
      <c r="B549" s="177" t="s">
        <v>302</v>
      </c>
      <c r="C549" s="174">
        <v>275</v>
      </c>
      <c r="D549" s="177" t="s">
        <v>6</v>
      </c>
      <c r="E549" s="174">
        <v>0</v>
      </c>
      <c r="F549" s="174">
        <v>0</v>
      </c>
      <c r="G549" s="174">
        <v>275</v>
      </c>
      <c r="H549" s="177" t="s">
        <v>6</v>
      </c>
      <c r="I549" s="181"/>
      <c r="J549" s="181"/>
    </row>
    <row r="550" spans="2:10" x14ac:dyDescent="0.25">
      <c r="B550" s="177" t="s">
        <v>322</v>
      </c>
      <c r="C550" s="174">
        <v>81258.960000000006</v>
      </c>
      <c r="D550" s="177" t="s">
        <v>6</v>
      </c>
      <c r="E550" s="174">
        <v>4030</v>
      </c>
      <c r="F550" s="174">
        <v>0</v>
      </c>
      <c r="G550" s="174">
        <v>85288.960000000006</v>
      </c>
      <c r="H550" s="177" t="s">
        <v>6</v>
      </c>
      <c r="I550" s="181"/>
      <c r="J550" s="181"/>
    </row>
    <row r="551" spans="2:10" x14ac:dyDescent="0.25">
      <c r="B551" s="177" t="s">
        <v>323</v>
      </c>
      <c r="C551" s="174">
        <v>5945</v>
      </c>
      <c r="D551" s="177" t="s">
        <v>6</v>
      </c>
      <c r="E551" s="174">
        <v>0</v>
      </c>
      <c r="F551" s="174">
        <v>0</v>
      </c>
      <c r="G551" s="174">
        <v>5945</v>
      </c>
      <c r="H551" s="177" t="s">
        <v>6</v>
      </c>
      <c r="I551" s="181"/>
      <c r="J551" s="181"/>
    </row>
    <row r="552" spans="2:10" x14ac:dyDescent="0.25">
      <c r="B552" s="177" t="s">
        <v>324</v>
      </c>
      <c r="C552" s="174">
        <v>208057.06</v>
      </c>
      <c r="D552" s="177" t="s">
        <v>6</v>
      </c>
      <c r="E552" s="174">
        <v>0</v>
      </c>
      <c r="F552" s="174">
        <v>0</v>
      </c>
      <c r="G552" s="174">
        <v>208057.06</v>
      </c>
      <c r="H552" s="177" t="s">
        <v>6</v>
      </c>
      <c r="I552" s="181"/>
      <c r="J552" s="181"/>
    </row>
    <row r="553" spans="2:10" x14ac:dyDescent="0.25">
      <c r="B553" s="177" t="s">
        <v>325</v>
      </c>
      <c r="C553" s="174">
        <v>2449</v>
      </c>
      <c r="D553" s="177" t="s">
        <v>6</v>
      </c>
      <c r="E553" s="174">
        <v>698</v>
      </c>
      <c r="F553" s="174">
        <v>0</v>
      </c>
      <c r="G553" s="174">
        <v>3147</v>
      </c>
      <c r="H553" s="177" t="s">
        <v>6</v>
      </c>
      <c r="I553" s="181"/>
      <c r="J553" s="181"/>
    </row>
    <row r="554" spans="2:10" x14ac:dyDescent="0.25">
      <c r="B554" s="177" t="s">
        <v>326</v>
      </c>
      <c r="C554" s="174">
        <v>36718.78</v>
      </c>
      <c r="D554" s="177" t="s">
        <v>6</v>
      </c>
      <c r="E554" s="174">
        <v>1067.0999999999999</v>
      </c>
      <c r="F554" s="174">
        <v>0</v>
      </c>
      <c r="G554" s="174">
        <v>37785.879999999997</v>
      </c>
      <c r="H554" s="177" t="s">
        <v>6</v>
      </c>
      <c r="I554" s="181"/>
      <c r="J554" s="181"/>
    </row>
    <row r="555" spans="2:10" x14ac:dyDescent="0.25">
      <c r="B555" s="177" t="s">
        <v>281</v>
      </c>
      <c r="C555" s="174">
        <v>58784.99</v>
      </c>
      <c r="D555" s="177" t="s">
        <v>6</v>
      </c>
      <c r="E555" s="174">
        <v>18408</v>
      </c>
      <c r="F555" s="174">
        <v>1470</v>
      </c>
      <c r="G555" s="174">
        <v>75722.990000000005</v>
      </c>
      <c r="H555" s="177" t="s">
        <v>6</v>
      </c>
      <c r="I555" s="181"/>
      <c r="J555" s="181"/>
    </row>
    <row r="556" spans="2:10" x14ac:dyDescent="0.25">
      <c r="B556" s="177" t="s">
        <v>328</v>
      </c>
      <c r="C556" s="174">
        <v>1250</v>
      </c>
      <c r="D556" s="177" t="s">
        <v>6</v>
      </c>
      <c r="E556" s="174">
        <v>1370.24</v>
      </c>
      <c r="F556" s="174">
        <v>0</v>
      </c>
      <c r="G556" s="174">
        <v>2620.2399999999998</v>
      </c>
      <c r="H556" s="177" t="s">
        <v>6</v>
      </c>
      <c r="I556" s="181"/>
      <c r="J556" s="181"/>
    </row>
    <row r="557" spans="2:10" x14ac:dyDescent="0.25">
      <c r="B557" s="177" t="s">
        <v>329</v>
      </c>
      <c r="C557" s="174">
        <v>1891.66</v>
      </c>
      <c r="D557" s="177" t="s">
        <v>6</v>
      </c>
      <c r="E557" s="174">
        <v>126</v>
      </c>
      <c r="F557" s="174">
        <v>0</v>
      </c>
      <c r="G557" s="174">
        <v>2017.66</v>
      </c>
      <c r="H557" s="177" t="s">
        <v>6</v>
      </c>
      <c r="I557" s="181"/>
      <c r="J557" s="181"/>
    </row>
    <row r="558" spans="2:10" x14ac:dyDescent="0.25">
      <c r="B558" s="177" t="s">
        <v>330</v>
      </c>
      <c r="C558" s="174">
        <v>27300</v>
      </c>
      <c r="D558" s="177" t="s">
        <v>6</v>
      </c>
      <c r="E558" s="174">
        <v>0</v>
      </c>
      <c r="F558" s="174">
        <v>0</v>
      </c>
      <c r="G558" s="174">
        <v>27300</v>
      </c>
      <c r="H558" s="177" t="s">
        <v>6</v>
      </c>
      <c r="I558" s="181"/>
      <c r="J558" s="181"/>
    </row>
    <row r="559" spans="2:10" x14ac:dyDescent="0.25">
      <c r="B559" s="177" t="s">
        <v>331</v>
      </c>
      <c r="C559" s="174">
        <v>94437.58</v>
      </c>
      <c r="D559" s="177" t="s">
        <v>6</v>
      </c>
      <c r="E559" s="174">
        <v>3169.34</v>
      </c>
      <c r="F559" s="174">
        <v>0</v>
      </c>
      <c r="G559" s="174">
        <v>97606.92</v>
      </c>
      <c r="H559" s="177" t="s">
        <v>6</v>
      </c>
      <c r="I559" s="181"/>
      <c r="J559" s="181"/>
    </row>
    <row r="560" spans="2:10" x14ac:dyDescent="0.25">
      <c r="B560" s="177" t="s">
        <v>277</v>
      </c>
      <c r="C560" s="174">
        <v>85070.89</v>
      </c>
      <c r="D560" s="177" t="s">
        <v>6</v>
      </c>
      <c r="E560" s="174">
        <v>9350</v>
      </c>
      <c r="F560" s="174">
        <v>0</v>
      </c>
      <c r="G560" s="174">
        <v>94420.89</v>
      </c>
      <c r="H560" s="177" t="s">
        <v>6</v>
      </c>
      <c r="I560" s="181"/>
      <c r="J560" s="181"/>
    </row>
    <row r="561" spans="2:10" x14ac:dyDescent="0.25">
      <c r="B561" s="177" t="s">
        <v>332</v>
      </c>
      <c r="C561" s="174">
        <v>29000</v>
      </c>
      <c r="D561" s="177" t="s">
        <v>6</v>
      </c>
      <c r="E561" s="174">
        <v>0</v>
      </c>
      <c r="F561" s="174">
        <v>0</v>
      </c>
      <c r="G561" s="174">
        <v>29000</v>
      </c>
      <c r="H561" s="177" t="s">
        <v>6</v>
      </c>
      <c r="I561" s="181"/>
      <c r="J561" s="181"/>
    </row>
    <row r="562" spans="2:10" x14ac:dyDescent="0.25">
      <c r="B562" s="177" t="s">
        <v>333</v>
      </c>
      <c r="C562" s="174">
        <v>144341.71</v>
      </c>
      <c r="D562" s="177" t="s">
        <v>6</v>
      </c>
      <c r="E562" s="174">
        <v>14826.14</v>
      </c>
      <c r="F562" s="174">
        <v>0</v>
      </c>
      <c r="G562" s="174">
        <v>159167.85</v>
      </c>
      <c r="H562" s="177" t="s">
        <v>6</v>
      </c>
      <c r="I562" s="181"/>
      <c r="J562" s="181"/>
    </row>
    <row r="563" spans="2:10" x14ac:dyDescent="0.25">
      <c r="B563" s="177" t="s">
        <v>334</v>
      </c>
      <c r="C563" s="174">
        <v>67637.960000000006</v>
      </c>
      <c r="D563" s="177" t="s">
        <v>6</v>
      </c>
      <c r="E563" s="174">
        <v>11000</v>
      </c>
      <c r="F563" s="174">
        <v>0</v>
      </c>
      <c r="G563" s="174">
        <v>78637.960000000006</v>
      </c>
      <c r="H563" s="177" t="s">
        <v>6</v>
      </c>
      <c r="I563" s="181"/>
      <c r="J563" s="181"/>
    </row>
    <row r="564" spans="2:10" x14ac:dyDescent="0.25">
      <c r="B564" s="177" t="s">
        <v>335</v>
      </c>
      <c r="C564" s="174">
        <v>133379.92000000001</v>
      </c>
      <c r="D564" s="177" t="s">
        <v>6</v>
      </c>
      <c r="E564" s="174">
        <v>0</v>
      </c>
      <c r="F564" s="174">
        <v>0</v>
      </c>
      <c r="G564" s="174">
        <v>133379.92000000001</v>
      </c>
      <c r="H564" s="177" t="s">
        <v>6</v>
      </c>
      <c r="I564" s="181"/>
      <c r="J564" s="181"/>
    </row>
    <row r="565" spans="2:10" x14ac:dyDescent="0.25">
      <c r="B565" s="177" t="s">
        <v>336</v>
      </c>
      <c r="C565" s="174">
        <v>44000</v>
      </c>
      <c r="D565" s="177" t="s">
        <v>6</v>
      </c>
      <c r="E565" s="174">
        <v>1200</v>
      </c>
      <c r="F565" s="174">
        <v>0</v>
      </c>
      <c r="G565" s="174">
        <v>45200</v>
      </c>
      <c r="H565" s="177" t="s">
        <v>6</v>
      </c>
      <c r="I565" s="181"/>
      <c r="J565" s="181"/>
    </row>
    <row r="566" spans="2:10" x14ac:dyDescent="0.25">
      <c r="B566" s="177" t="s">
        <v>337</v>
      </c>
      <c r="C566" s="174">
        <v>57871.86</v>
      </c>
      <c r="D566" s="177" t="s">
        <v>6</v>
      </c>
      <c r="E566" s="174">
        <v>0</v>
      </c>
      <c r="F566" s="174">
        <v>0</v>
      </c>
      <c r="G566" s="174">
        <v>57871.86</v>
      </c>
      <c r="H566" s="177" t="s">
        <v>6</v>
      </c>
      <c r="I566" s="181"/>
      <c r="J566" s="181"/>
    </row>
    <row r="567" spans="2:10" x14ac:dyDescent="0.25">
      <c r="B567" s="177" t="s">
        <v>338</v>
      </c>
      <c r="C567" s="174">
        <v>1347138.09</v>
      </c>
      <c r="D567" s="177" t="s">
        <v>6</v>
      </c>
      <c r="E567" s="174">
        <v>0</v>
      </c>
      <c r="F567" s="174">
        <v>0</v>
      </c>
      <c r="G567" s="174">
        <v>1347138.09</v>
      </c>
      <c r="H567" s="177" t="s">
        <v>6</v>
      </c>
      <c r="I567" s="181"/>
      <c r="J567" s="181"/>
    </row>
    <row r="568" spans="2:10" x14ac:dyDescent="0.25">
      <c r="B568" s="177" t="s">
        <v>291</v>
      </c>
      <c r="C568" s="174">
        <v>10785.64</v>
      </c>
      <c r="D568" s="177" t="s">
        <v>6</v>
      </c>
      <c r="E568" s="174">
        <v>0</v>
      </c>
      <c r="F568" s="174">
        <v>0</v>
      </c>
      <c r="G568" s="174">
        <v>10785.64</v>
      </c>
      <c r="H568" s="177" t="s">
        <v>6</v>
      </c>
      <c r="I568" s="181"/>
      <c r="J568" s="181"/>
    </row>
    <row r="569" spans="2:10" x14ac:dyDescent="0.25">
      <c r="B569" s="177" t="s">
        <v>265</v>
      </c>
      <c r="C569" s="174">
        <v>29061.360000000001</v>
      </c>
      <c r="D569" s="177" t="s">
        <v>6</v>
      </c>
      <c r="E569" s="174">
        <v>7080</v>
      </c>
      <c r="F569" s="174">
        <v>0</v>
      </c>
      <c r="G569" s="174">
        <v>36141.360000000001</v>
      </c>
      <c r="H569" s="177" t="s">
        <v>6</v>
      </c>
      <c r="I569" s="181"/>
      <c r="J569" s="181"/>
    </row>
    <row r="570" spans="2:10" x14ac:dyDescent="0.25">
      <c r="B570" s="177" t="s">
        <v>236</v>
      </c>
      <c r="C570" s="174">
        <v>23120.31</v>
      </c>
      <c r="D570" s="177" t="s">
        <v>6</v>
      </c>
      <c r="E570" s="174">
        <v>25373.59</v>
      </c>
      <c r="F570" s="174">
        <v>0</v>
      </c>
      <c r="G570" s="174">
        <v>48493.9</v>
      </c>
      <c r="H570" s="177" t="s">
        <v>6</v>
      </c>
      <c r="I570" s="181"/>
      <c r="J570" s="181"/>
    </row>
    <row r="571" spans="2:10" x14ac:dyDescent="0.25">
      <c r="B571" s="177" t="s">
        <v>339</v>
      </c>
      <c r="C571" s="174">
        <v>641562.19999999995</v>
      </c>
      <c r="D571" s="177" t="s">
        <v>6</v>
      </c>
      <c r="E571" s="174">
        <v>0</v>
      </c>
      <c r="F571" s="174">
        <v>0</v>
      </c>
      <c r="G571" s="174">
        <v>641562.19999999995</v>
      </c>
      <c r="H571" s="177" t="s">
        <v>6</v>
      </c>
      <c r="I571" s="181"/>
      <c r="J571" s="181"/>
    </row>
    <row r="572" spans="2:10" x14ac:dyDescent="0.25">
      <c r="B572" s="177" t="s">
        <v>340</v>
      </c>
      <c r="C572" s="174">
        <v>19250</v>
      </c>
      <c r="D572" s="177" t="s">
        <v>6</v>
      </c>
      <c r="E572" s="174">
        <v>0</v>
      </c>
      <c r="F572" s="174">
        <v>0</v>
      </c>
      <c r="G572" s="174">
        <v>19250</v>
      </c>
      <c r="H572" s="177" t="s">
        <v>6</v>
      </c>
      <c r="I572" s="181"/>
      <c r="J572" s="181"/>
    </row>
    <row r="573" spans="2:10" x14ac:dyDescent="0.25">
      <c r="B573" s="177" t="s">
        <v>292</v>
      </c>
      <c r="C573" s="174">
        <v>100</v>
      </c>
      <c r="D573" s="177" t="s">
        <v>6</v>
      </c>
      <c r="E573" s="174">
        <v>0</v>
      </c>
      <c r="F573" s="174">
        <v>0</v>
      </c>
      <c r="G573" s="174">
        <v>100</v>
      </c>
      <c r="H573" s="177" t="s">
        <v>6</v>
      </c>
      <c r="I573" s="181"/>
      <c r="J573" s="181"/>
    </row>
    <row r="574" spans="2:10" x14ac:dyDescent="0.25">
      <c r="B574" s="177" t="s">
        <v>244</v>
      </c>
      <c r="C574" s="174">
        <v>0</v>
      </c>
      <c r="D574" s="177" t="s">
        <v>6</v>
      </c>
      <c r="E574" s="174">
        <v>0</v>
      </c>
      <c r="F574" s="174">
        <v>94.06</v>
      </c>
      <c r="G574" s="179">
        <v>-94.06</v>
      </c>
      <c r="H574" s="177" t="s">
        <v>6</v>
      </c>
      <c r="I574" s="181"/>
      <c r="J574" s="181"/>
    </row>
    <row r="575" spans="2:10" x14ac:dyDescent="0.25">
      <c r="B575" s="175" t="s">
        <v>248</v>
      </c>
      <c r="C575" s="176">
        <v>4511</v>
      </c>
      <c r="D575" s="175" t="s">
        <v>6</v>
      </c>
      <c r="E575" s="176">
        <v>0</v>
      </c>
      <c r="F575" s="176">
        <v>0</v>
      </c>
      <c r="G575" s="176">
        <v>4511</v>
      </c>
      <c r="H575" s="175" t="s">
        <v>6</v>
      </c>
      <c r="I575" s="181"/>
      <c r="J575" s="181"/>
    </row>
    <row r="576" spans="2:10" x14ac:dyDescent="0.25">
      <c r="B576" s="177" t="s">
        <v>279</v>
      </c>
      <c r="C576" s="174">
        <v>3375</v>
      </c>
      <c r="D576" s="177" t="s">
        <v>6</v>
      </c>
      <c r="E576" s="174">
        <v>0</v>
      </c>
      <c r="F576" s="174">
        <v>0</v>
      </c>
      <c r="G576" s="174">
        <v>3375</v>
      </c>
      <c r="H576" s="177" t="s">
        <v>6</v>
      </c>
      <c r="I576" s="181"/>
      <c r="J576" s="181"/>
    </row>
    <row r="577" spans="2:10" x14ac:dyDescent="0.25">
      <c r="B577" s="177" t="s">
        <v>293</v>
      </c>
      <c r="C577" s="174">
        <v>1136</v>
      </c>
      <c r="D577" s="177" t="s">
        <v>6</v>
      </c>
      <c r="E577" s="174">
        <v>0</v>
      </c>
      <c r="F577" s="174">
        <v>0</v>
      </c>
      <c r="G577" s="174">
        <v>1136</v>
      </c>
      <c r="H577" s="177" t="s">
        <v>6</v>
      </c>
      <c r="I577" s="181"/>
      <c r="J577" s="181"/>
    </row>
    <row r="578" spans="2:10" x14ac:dyDescent="0.25">
      <c r="B578" s="175" t="s">
        <v>249</v>
      </c>
      <c r="C578" s="176">
        <v>1136</v>
      </c>
      <c r="D578" s="175" t="s">
        <v>6</v>
      </c>
      <c r="E578" s="176">
        <v>0</v>
      </c>
      <c r="F578" s="176">
        <v>0</v>
      </c>
      <c r="G578" s="176">
        <v>1136</v>
      </c>
      <c r="H578" s="175" t="s">
        <v>6</v>
      </c>
      <c r="I578" s="181"/>
      <c r="J578" s="181"/>
    </row>
    <row r="579" spans="2:10" x14ac:dyDescent="0.25">
      <c r="B579" s="177" t="s">
        <v>293</v>
      </c>
      <c r="C579" s="174">
        <v>1136</v>
      </c>
      <c r="D579" s="177" t="s">
        <v>6</v>
      </c>
      <c r="E579" s="174">
        <v>0</v>
      </c>
      <c r="F579" s="174">
        <v>0</v>
      </c>
      <c r="G579" s="174">
        <v>1136</v>
      </c>
      <c r="H579" s="177" t="s">
        <v>6</v>
      </c>
      <c r="I579" s="181"/>
      <c r="J579" s="181"/>
    </row>
    <row r="580" spans="2:10" x14ac:dyDescent="0.25">
      <c r="B580" s="175" t="s">
        <v>251</v>
      </c>
      <c r="C580" s="176">
        <v>63398.3</v>
      </c>
      <c r="D580" s="175" t="s">
        <v>6</v>
      </c>
      <c r="E580" s="176">
        <v>7482.92</v>
      </c>
      <c r="F580" s="176">
        <v>0</v>
      </c>
      <c r="G580" s="176">
        <v>70881.22</v>
      </c>
      <c r="H580" s="175" t="s">
        <v>6</v>
      </c>
      <c r="I580" s="181"/>
      <c r="J580" s="181"/>
    </row>
    <row r="581" spans="2:10" x14ac:dyDescent="0.25">
      <c r="B581" s="177" t="s">
        <v>341</v>
      </c>
      <c r="C581" s="174">
        <v>18364.84</v>
      </c>
      <c r="D581" s="177" t="s">
        <v>6</v>
      </c>
      <c r="E581" s="174">
        <v>1387.12</v>
      </c>
      <c r="F581" s="174">
        <v>0</v>
      </c>
      <c r="G581" s="174">
        <v>19751.96</v>
      </c>
      <c r="H581" s="177" t="s">
        <v>6</v>
      </c>
      <c r="I581" s="181"/>
      <c r="J581" s="181"/>
    </row>
    <row r="582" spans="2:10" x14ac:dyDescent="0.25">
      <c r="B582" s="177" t="s">
        <v>342</v>
      </c>
      <c r="C582" s="174">
        <v>45033.47</v>
      </c>
      <c r="D582" s="177" t="s">
        <v>6</v>
      </c>
      <c r="E582" s="174">
        <v>6095.8</v>
      </c>
      <c r="F582" s="174">
        <v>0</v>
      </c>
      <c r="G582" s="174">
        <v>51129.27</v>
      </c>
      <c r="H582" s="177" t="s">
        <v>6</v>
      </c>
      <c r="I582" s="181"/>
      <c r="J582" s="181"/>
    </row>
    <row r="583" spans="2:10" x14ac:dyDescent="0.25">
      <c r="B583" s="175" t="s">
        <v>252</v>
      </c>
      <c r="C583" s="176">
        <v>3639.98</v>
      </c>
      <c r="D583" s="175" t="s">
        <v>6</v>
      </c>
      <c r="E583" s="176">
        <v>0</v>
      </c>
      <c r="F583" s="176">
        <v>0</v>
      </c>
      <c r="G583" s="176">
        <v>3639.98</v>
      </c>
      <c r="H583" s="175" t="s">
        <v>6</v>
      </c>
      <c r="I583" s="181"/>
      <c r="J583" s="181"/>
    </row>
    <row r="584" spans="2:10" x14ac:dyDescent="0.25">
      <c r="B584" s="175" t="s">
        <v>253</v>
      </c>
      <c r="C584" s="176">
        <v>1172635.31</v>
      </c>
      <c r="D584" s="175" t="s">
        <v>6</v>
      </c>
      <c r="E584" s="176">
        <v>0</v>
      </c>
      <c r="F584" s="176">
        <v>0</v>
      </c>
      <c r="G584" s="176">
        <v>1172635.31</v>
      </c>
      <c r="H584" s="175" t="s">
        <v>6</v>
      </c>
      <c r="I584" s="181"/>
      <c r="J584" s="181"/>
    </row>
    <row r="585" spans="2:10" x14ac:dyDescent="0.25">
      <c r="B585" s="182"/>
      <c r="C585" s="182"/>
      <c r="D585" s="182"/>
      <c r="E585" s="182"/>
      <c r="F585" s="182"/>
      <c r="G585" s="182"/>
      <c r="H585" s="182"/>
      <c r="I585" s="181"/>
      <c r="J585" s="181"/>
    </row>
    <row r="586" spans="2:10" x14ac:dyDescent="0.25">
      <c r="B586" s="177" t="s">
        <v>715</v>
      </c>
      <c r="C586" s="174">
        <v>46526268.200000003</v>
      </c>
      <c r="D586" s="177"/>
      <c r="E586" s="174">
        <v>1420030.82</v>
      </c>
      <c r="F586" s="174">
        <v>1420030.82</v>
      </c>
      <c r="G586" s="174">
        <v>46872033.439999998</v>
      </c>
      <c r="H586" s="177"/>
      <c r="I586" s="181"/>
      <c r="J586" s="181"/>
    </row>
    <row r="587" spans="2:10" x14ac:dyDescent="0.25">
      <c r="B587" s="177"/>
      <c r="C587" s="177"/>
      <c r="D587" s="174">
        <v>46526268.189999998</v>
      </c>
      <c r="E587" s="177"/>
      <c r="F587" s="177"/>
      <c r="G587" s="177"/>
      <c r="H587" s="174">
        <v>46872033.43</v>
      </c>
      <c r="I587" s="181"/>
      <c r="J587" s="181"/>
    </row>
    <row r="588" spans="2:10" x14ac:dyDescent="0.25">
      <c r="B588" s="333" t="s">
        <v>766</v>
      </c>
      <c r="C588" s="182"/>
      <c r="D588" s="182"/>
      <c r="E588" s="182"/>
      <c r="F588" s="182"/>
      <c r="G588" s="182"/>
      <c r="H588" s="182"/>
      <c r="I588" s="181"/>
      <c r="J588" s="181"/>
    </row>
    <row r="589" spans="2:10" x14ac:dyDescent="0.25">
      <c r="B589" s="333" t="s">
        <v>768</v>
      </c>
      <c r="C589" s="181"/>
      <c r="D589" s="181"/>
      <c r="E589" s="181"/>
      <c r="F589" s="181"/>
      <c r="G589" s="181"/>
      <c r="H589" s="181"/>
      <c r="I589" s="181"/>
      <c r="J589" s="181"/>
    </row>
    <row r="590" spans="2:10" x14ac:dyDescent="0.25">
      <c r="B590" s="333" t="s">
        <v>767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</sheetPr>
  <dimension ref="A1:N79"/>
  <sheetViews>
    <sheetView topLeftCell="A45" workbookViewId="0">
      <selection activeCell="D41" sqref="D41"/>
    </sheetView>
  </sheetViews>
  <sheetFormatPr baseColWidth="10" defaultRowHeight="15" x14ac:dyDescent="0.25"/>
  <cols>
    <col min="1" max="2" width="11.42578125" style="56"/>
    <col min="3" max="3" width="44.28515625" style="56" bestFit="1" customWidth="1"/>
    <col min="4" max="16384" width="11.42578125" style="56"/>
  </cols>
  <sheetData>
    <row r="1" spans="1:7" x14ac:dyDescent="0.25">
      <c r="A1" s="341" t="s">
        <v>0</v>
      </c>
      <c r="B1" s="341"/>
      <c r="C1" s="341"/>
      <c r="D1" s="341"/>
      <c r="E1" s="341"/>
      <c r="F1" s="341"/>
      <c r="G1" s="341"/>
    </row>
    <row r="2" spans="1:7" x14ac:dyDescent="0.25">
      <c r="A2" s="341" t="s">
        <v>1</v>
      </c>
      <c r="B2" s="341"/>
      <c r="C2" s="341"/>
      <c r="D2" s="341"/>
      <c r="E2" s="341"/>
      <c r="F2" s="341"/>
      <c r="G2" s="341"/>
    </row>
    <row r="3" spans="1:7" x14ac:dyDescent="0.25">
      <c r="A3" s="341" t="s">
        <v>2</v>
      </c>
      <c r="B3" s="341"/>
      <c r="C3" s="341"/>
      <c r="D3" s="341"/>
      <c r="E3" s="341"/>
      <c r="F3" s="341"/>
      <c r="G3" s="341"/>
    </row>
    <row r="4" spans="1:7" x14ac:dyDescent="0.25">
      <c r="A4" s="341" t="s">
        <v>3</v>
      </c>
      <c r="B4" s="341"/>
      <c r="C4" s="341"/>
      <c r="D4" s="341"/>
      <c r="E4" s="341"/>
      <c r="F4" s="341"/>
      <c r="G4" s="341"/>
    </row>
    <row r="5" spans="1:7" x14ac:dyDescent="0.25">
      <c r="A5" s="341" t="s">
        <v>95</v>
      </c>
      <c r="B5" s="341"/>
      <c r="C5" s="341"/>
      <c r="D5" s="341"/>
      <c r="E5" s="341"/>
      <c r="F5" s="341"/>
      <c r="G5" s="341"/>
    </row>
    <row r="6" spans="1:7" x14ac:dyDescent="0.25">
      <c r="A6" s="3"/>
      <c r="B6" s="2" t="s">
        <v>96</v>
      </c>
      <c r="C6" s="3"/>
      <c r="D6" s="4"/>
      <c r="E6" s="5"/>
      <c r="F6" s="5"/>
      <c r="G6" s="6">
        <v>641286.71</v>
      </c>
    </row>
    <row r="7" spans="1:7" x14ac:dyDescent="0.25">
      <c r="A7" s="3"/>
      <c r="B7" s="3" t="s">
        <v>6</v>
      </c>
      <c r="C7" s="3"/>
      <c r="D7" s="4"/>
      <c r="E7" s="8"/>
      <c r="F7" s="8"/>
      <c r="G7" s="3"/>
    </row>
    <row r="8" spans="1:7" x14ac:dyDescent="0.25">
      <c r="A8" s="20" t="s">
        <v>7</v>
      </c>
      <c r="B8" s="3" t="s">
        <v>8</v>
      </c>
      <c r="C8" s="3"/>
      <c r="D8" s="4"/>
      <c r="E8" s="3"/>
      <c r="F8" s="8"/>
      <c r="G8" s="3"/>
    </row>
    <row r="9" spans="1:7" x14ac:dyDescent="0.25">
      <c r="A9" s="3"/>
      <c r="B9" s="317"/>
      <c r="C9" s="3"/>
      <c r="D9" s="4"/>
      <c r="E9" s="3"/>
      <c r="F9" s="8"/>
      <c r="G9" s="3"/>
    </row>
    <row r="10" spans="1:7" x14ac:dyDescent="0.25">
      <c r="A10" s="3"/>
      <c r="B10" s="12"/>
      <c r="C10" s="13"/>
      <c r="D10" s="14"/>
      <c r="E10" s="15"/>
      <c r="F10" s="35"/>
      <c r="G10" s="3"/>
    </row>
    <row r="11" spans="1:7" x14ac:dyDescent="0.25">
      <c r="A11" s="3"/>
      <c r="B11" s="12">
        <v>41969</v>
      </c>
      <c r="C11" s="13" t="s">
        <v>9</v>
      </c>
      <c r="D11" s="14">
        <v>10053</v>
      </c>
      <c r="E11" s="15">
        <v>1250</v>
      </c>
      <c r="F11" s="35"/>
      <c r="G11" s="3"/>
    </row>
    <row r="12" spans="1:7" x14ac:dyDescent="0.25">
      <c r="A12" s="3"/>
      <c r="B12" s="12">
        <v>41985</v>
      </c>
      <c r="C12" s="13" t="s">
        <v>10</v>
      </c>
      <c r="D12" s="14">
        <v>10186</v>
      </c>
      <c r="E12" s="15">
        <v>14010.48</v>
      </c>
      <c r="F12" s="35"/>
      <c r="G12" s="3"/>
    </row>
    <row r="13" spans="1:7" x14ac:dyDescent="0.25">
      <c r="A13" s="3"/>
      <c r="B13" s="12">
        <v>42100</v>
      </c>
      <c r="C13" s="13" t="s">
        <v>11</v>
      </c>
      <c r="D13" s="14">
        <v>10759</v>
      </c>
      <c r="E13" s="15">
        <v>3123.88</v>
      </c>
      <c r="F13" s="35"/>
      <c r="G13" s="3"/>
    </row>
    <row r="14" spans="1:7" x14ac:dyDescent="0.25">
      <c r="A14" s="3"/>
      <c r="B14" s="12">
        <v>42144</v>
      </c>
      <c r="C14" s="13" t="s">
        <v>12</v>
      </c>
      <c r="D14" s="14">
        <v>11058</v>
      </c>
      <c r="E14" s="15">
        <v>650</v>
      </c>
      <c r="F14" s="35"/>
      <c r="G14" s="3"/>
    </row>
    <row r="15" spans="1:7" x14ac:dyDescent="0.25">
      <c r="A15" s="3"/>
      <c r="B15" s="12">
        <v>42159</v>
      </c>
      <c r="C15" s="13" t="s">
        <v>13</v>
      </c>
      <c r="D15" s="14">
        <v>11157</v>
      </c>
      <c r="E15" s="15">
        <v>7093.5</v>
      </c>
      <c r="F15" s="35"/>
      <c r="G15" s="3"/>
    </row>
    <row r="16" spans="1:7" x14ac:dyDescent="0.25">
      <c r="A16" s="3"/>
      <c r="B16" s="12">
        <v>42179</v>
      </c>
      <c r="C16" s="13" t="s">
        <v>14</v>
      </c>
      <c r="D16" s="14">
        <v>11325</v>
      </c>
      <c r="E16" s="15">
        <v>7385.5</v>
      </c>
      <c r="F16" s="35"/>
      <c r="G16" s="3"/>
    </row>
    <row r="17" spans="1:7" x14ac:dyDescent="0.25">
      <c r="A17" s="3"/>
      <c r="B17" s="12">
        <v>42256</v>
      </c>
      <c r="C17" s="13" t="s">
        <v>15</v>
      </c>
      <c r="D17" s="14">
        <v>11605</v>
      </c>
      <c r="E17" s="15">
        <v>900</v>
      </c>
      <c r="F17" s="35"/>
      <c r="G17" s="3"/>
    </row>
    <row r="18" spans="1:7" x14ac:dyDescent="0.25">
      <c r="A18" s="3"/>
      <c r="B18" s="12">
        <v>42326</v>
      </c>
      <c r="C18" s="13" t="s">
        <v>16</v>
      </c>
      <c r="D18" s="14">
        <v>11880</v>
      </c>
      <c r="E18" s="15">
        <v>4614.25</v>
      </c>
      <c r="F18" s="35"/>
      <c r="G18" s="3"/>
    </row>
    <row r="19" spans="1:7" x14ac:dyDescent="0.25">
      <c r="A19" s="3"/>
      <c r="B19" s="12">
        <v>42332</v>
      </c>
      <c r="C19" s="13" t="s">
        <v>17</v>
      </c>
      <c r="D19" s="14">
        <v>11913</v>
      </c>
      <c r="E19" s="15">
        <v>15000</v>
      </c>
      <c r="F19" s="35"/>
      <c r="G19" s="3"/>
    </row>
    <row r="20" spans="1:7" x14ac:dyDescent="0.25">
      <c r="A20" s="3"/>
      <c r="B20" s="12">
        <v>42334</v>
      </c>
      <c r="C20" s="13" t="s">
        <v>18</v>
      </c>
      <c r="D20" s="14">
        <v>11932</v>
      </c>
      <c r="E20" s="15">
        <v>500</v>
      </c>
      <c r="F20" s="35"/>
      <c r="G20" s="3"/>
    </row>
    <row r="21" spans="1:7" x14ac:dyDescent="0.25">
      <c r="A21" s="3"/>
      <c r="B21" s="12">
        <v>42338</v>
      </c>
      <c r="C21" s="13" t="s">
        <v>19</v>
      </c>
      <c r="D21" s="14">
        <v>11996</v>
      </c>
      <c r="E21" s="15">
        <v>15000</v>
      </c>
      <c r="F21" s="35"/>
      <c r="G21" s="3"/>
    </row>
    <row r="22" spans="1:7" x14ac:dyDescent="0.25">
      <c r="A22" s="3"/>
      <c r="B22" s="12">
        <v>42348</v>
      </c>
      <c r="C22" s="13" t="s">
        <v>16</v>
      </c>
      <c r="D22" s="14">
        <v>12049</v>
      </c>
      <c r="E22" s="15">
        <v>189.03</v>
      </c>
      <c r="F22" s="35"/>
      <c r="G22" s="3"/>
    </row>
    <row r="23" spans="1:7" x14ac:dyDescent="0.25">
      <c r="A23" s="3"/>
      <c r="B23" s="12">
        <v>42355</v>
      </c>
      <c r="C23" s="13" t="s">
        <v>20</v>
      </c>
      <c r="D23" s="14">
        <v>12156</v>
      </c>
      <c r="E23" s="15">
        <v>4000</v>
      </c>
      <c r="F23" s="35"/>
      <c r="G23" s="3"/>
    </row>
    <row r="24" spans="1:7" x14ac:dyDescent="0.25">
      <c r="A24" s="3"/>
      <c r="B24" s="12">
        <v>42356</v>
      </c>
      <c r="C24" s="13" t="s">
        <v>21</v>
      </c>
      <c r="D24" s="14">
        <v>12149</v>
      </c>
      <c r="E24" s="15">
        <v>657.72</v>
      </c>
      <c r="F24" s="35"/>
      <c r="G24" s="3"/>
    </row>
    <row r="25" spans="1:7" x14ac:dyDescent="0.25">
      <c r="A25" s="3"/>
      <c r="B25" s="12">
        <v>42356</v>
      </c>
      <c r="C25" s="13" t="s">
        <v>22</v>
      </c>
      <c r="D25" s="14">
        <v>12113</v>
      </c>
      <c r="E25" s="15">
        <v>3176.17</v>
      </c>
      <c r="F25" s="35"/>
      <c r="G25" s="3"/>
    </row>
    <row r="26" spans="1:7" x14ac:dyDescent="0.25">
      <c r="A26" s="3"/>
      <c r="B26" s="12">
        <v>42356</v>
      </c>
      <c r="C26" s="13" t="s">
        <v>23</v>
      </c>
      <c r="D26" s="14">
        <v>12119</v>
      </c>
      <c r="E26" s="15">
        <v>3000</v>
      </c>
      <c r="F26" s="35"/>
      <c r="G26" s="3"/>
    </row>
    <row r="27" spans="1:7" x14ac:dyDescent="0.25">
      <c r="A27" s="3"/>
      <c r="B27" s="12">
        <v>42377</v>
      </c>
      <c r="C27" s="13" t="s">
        <v>24</v>
      </c>
      <c r="D27" s="14">
        <v>11839</v>
      </c>
      <c r="E27" s="15">
        <v>1925.49</v>
      </c>
      <c r="F27" s="35"/>
      <c r="G27" s="3"/>
    </row>
    <row r="28" spans="1:7" x14ac:dyDescent="0.25">
      <c r="A28" s="3"/>
      <c r="B28" s="12">
        <v>42391</v>
      </c>
      <c r="C28" s="13" t="s">
        <v>25</v>
      </c>
      <c r="D28" s="14">
        <v>12442</v>
      </c>
      <c r="E28" s="15">
        <v>4964.8</v>
      </c>
      <c r="F28" s="35"/>
      <c r="G28" s="3"/>
    </row>
    <row r="29" spans="1:7" x14ac:dyDescent="0.25">
      <c r="A29" s="3"/>
      <c r="B29" s="12">
        <v>42405</v>
      </c>
      <c r="C29" s="13" t="s">
        <v>26</v>
      </c>
      <c r="D29" s="14">
        <v>12532</v>
      </c>
      <c r="E29" s="15">
        <v>1250</v>
      </c>
      <c r="F29" s="35"/>
      <c r="G29" s="3"/>
    </row>
    <row r="30" spans="1:7" x14ac:dyDescent="0.25">
      <c r="A30" s="3"/>
      <c r="B30" s="12">
        <v>42489</v>
      </c>
      <c r="C30" s="13" t="s">
        <v>27</v>
      </c>
      <c r="D30" s="14">
        <v>13058</v>
      </c>
      <c r="E30" s="15">
        <v>888.49</v>
      </c>
      <c r="F30" s="35"/>
      <c r="G30" s="3"/>
    </row>
    <row r="31" spans="1:7" x14ac:dyDescent="0.25">
      <c r="A31" s="3"/>
      <c r="B31" s="12">
        <v>42510</v>
      </c>
      <c r="C31" s="13" t="s">
        <v>28</v>
      </c>
      <c r="D31" s="14">
        <v>13214</v>
      </c>
      <c r="E31" s="15">
        <v>1250</v>
      </c>
      <c r="F31" s="35"/>
      <c r="G31" s="3"/>
    </row>
    <row r="32" spans="1:7" x14ac:dyDescent="0.25">
      <c r="A32" s="3"/>
      <c r="B32" s="12">
        <v>42537</v>
      </c>
      <c r="C32" s="13" t="s">
        <v>29</v>
      </c>
      <c r="D32" s="14">
        <v>13421</v>
      </c>
      <c r="E32" s="15">
        <v>734.88</v>
      </c>
      <c r="F32" s="35"/>
      <c r="G32" s="3"/>
    </row>
    <row r="33" spans="1:7" x14ac:dyDescent="0.25">
      <c r="A33" s="3"/>
      <c r="B33" s="12">
        <v>42601</v>
      </c>
      <c r="C33" s="13" t="s">
        <v>30</v>
      </c>
      <c r="D33" s="14">
        <v>13700</v>
      </c>
      <c r="E33" s="15">
        <v>1250</v>
      </c>
      <c r="F33" s="35"/>
      <c r="G33" s="3"/>
    </row>
    <row r="34" spans="1:7" x14ac:dyDescent="0.25">
      <c r="A34" s="3"/>
      <c r="B34" s="12">
        <v>42632</v>
      </c>
      <c r="C34" s="13" t="s">
        <v>31</v>
      </c>
      <c r="D34" s="14">
        <v>13869</v>
      </c>
      <c r="E34" s="15">
        <v>968</v>
      </c>
      <c r="F34" s="35"/>
      <c r="G34" s="3"/>
    </row>
    <row r="35" spans="1:7" x14ac:dyDescent="0.25">
      <c r="A35" s="3"/>
      <c r="B35" s="12">
        <v>42643</v>
      </c>
      <c r="C35" s="13" t="s">
        <v>32</v>
      </c>
      <c r="D35" s="14">
        <v>13935</v>
      </c>
      <c r="E35" s="15">
        <v>1160</v>
      </c>
      <c r="F35" s="35"/>
      <c r="G35" s="3"/>
    </row>
    <row r="36" spans="1:7" x14ac:dyDescent="0.25">
      <c r="A36" s="3"/>
      <c r="B36" s="12">
        <v>42670</v>
      </c>
      <c r="C36" s="13" t="s">
        <v>33</v>
      </c>
      <c r="D36" s="14">
        <v>14110</v>
      </c>
      <c r="E36" s="15">
        <v>1250</v>
      </c>
      <c r="F36" s="35"/>
      <c r="G36" s="3"/>
    </row>
    <row r="37" spans="1:7" x14ac:dyDescent="0.25">
      <c r="A37" s="3"/>
      <c r="B37" s="12">
        <v>42688</v>
      </c>
      <c r="C37" s="13" t="s">
        <v>34</v>
      </c>
      <c r="D37" s="14">
        <v>14186</v>
      </c>
      <c r="E37" s="15">
        <v>500</v>
      </c>
      <c r="F37" s="35"/>
      <c r="G37" s="3"/>
    </row>
    <row r="38" spans="1:7" x14ac:dyDescent="0.25">
      <c r="A38" s="3"/>
      <c r="B38" s="12">
        <v>42706</v>
      </c>
      <c r="C38" s="13" t="s">
        <v>35</v>
      </c>
      <c r="D38" s="14">
        <v>14353</v>
      </c>
      <c r="E38" s="15">
        <v>809.53</v>
      </c>
      <c r="F38" s="35"/>
      <c r="G38" s="3"/>
    </row>
    <row r="39" spans="1:7" x14ac:dyDescent="0.25">
      <c r="A39" s="3"/>
      <c r="B39" s="12">
        <v>42716</v>
      </c>
      <c r="C39" s="13" t="s">
        <v>33</v>
      </c>
      <c r="D39" s="14">
        <v>14399</v>
      </c>
      <c r="E39" s="15">
        <v>1250</v>
      </c>
      <c r="F39" s="35"/>
      <c r="G39" s="3"/>
    </row>
    <row r="40" spans="1:7" x14ac:dyDescent="0.25">
      <c r="A40" s="3"/>
      <c r="B40" s="12">
        <v>42719</v>
      </c>
      <c r="C40" s="13" t="s">
        <v>36</v>
      </c>
      <c r="D40" s="14">
        <v>14423</v>
      </c>
      <c r="E40" s="15">
        <v>20000</v>
      </c>
      <c r="F40" s="35"/>
      <c r="G40" s="3"/>
    </row>
    <row r="41" spans="1:7" x14ac:dyDescent="0.25">
      <c r="A41" s="3"/>
      <c r="B41" s="12">
        <v>42832</v>
      </c>
      <c r="C41" s="13" t="s">
        <v>37</v>
      </c>
      <c r="D41" s="14">
        <v>14995</v>
      </c>
      <c r="E41" s="15">
        <v>300</v>
      </c>
      <c r="F41" s="35"/>
      <c r="G41" s="3"/>
    </row>
    <row r="42" spans="1:7" x14ac:dyDescent="0.25">
      <c r="A42" s="3"/>
      <c r="B42" s="12">
        <v>42871</v>
      </c>
      <c r="C42" s="13" t="s">
        <v>38</v>
      </c>
      <c r="D42" s="14">
        <v>15137</v>
      </c>
      <c r="E42" s="15">
        <v>1900</v>
      </c>
      <c r="F42" s="35"/>
      <c r="G42" s="3"/>
    </row>
    <row r="43" spans="1:7" x14ac:dyDescent="0.25">
      <c r="A43" s="3"/>
      <c r="B43" s="12">
        <v>42888</v>
      </c>
      <c r="C43" s="13" t="s">
        <v>40</v>
      </c>
      <c r="D43" s="14">
        <v>15254</v>
      </c>
      <c r="E43" s="15">
        <v>2400</v>
      </c>
      <c r="F43" s="35"/>
      <c r="G43" s="3"/>
    </row>
    <row r="44" spans="1:7" x14ac:dyDescent="0.25">
      <c r="A44" s="3"/>
      <c r="B44" s="12">
        <v>42891</v>
      </c>
      <c r="C44" s="13" t="s">
        <v>42</v>
      </c>
      <c r="D44" s="14">
        <v>15281</v>
      </c>
      <c r="E44" s="15">
        <v>1250</v>
      </c>
      <c r="F44" s="35"/>
      <c r="G44" s="3"/>
    </row>
    <row r="45" spans="1:7" x14ac:dyDescent="0.25">
      <c r="A45" s="3"/>
      <c r="B45" s="12">
        <v>42921</v>
      </c>
      <c r="C45" s="13" t="s">
        <v>16</v>
      </c>
      <c r="D45" s="14">
        <v>15480</v>
      </c>
      <c r="E45" s="15">
        <v>806.2</v>
      </c>
      <c r="F45" s="35"/>
      <c r="G45" s="3"/>
    </row>
    <row r="46" spans="1:7" x14ac:dyDescent="0.25">
      <c r="A46" s="3"/>
      <c r="B46" s="12">
        <v>42961</v>
      </c>
      <c r="C46" s="13" t="s">
        <v>97</v>
      </c>
      <c r="D46" s="14">
        <v>15522</v>
      </c>
      <c r="E46" s="15">
        <v>300</v>
      </c>
      <c r="F46" s="35"/>
      <c r="G46" s="3"/>
    </row>
    <row r="47" spans="1:7" x14ac:dyDescent="0.25">
      <c r="A47" s="3"/>
      <c r="B47" s="12">
        <v>42963</v>
      </c>
      <c r="C47" s="13" t="s">
        <v>98</v>
      </c>
      <c r="D47" s="14">
        <v>15543</v>
      </c>
      <c r="E47" s="15">
        <v>1613.12</v>
      </c>
      <c r="F47" s="35"/>
      <c r="G47" s="3"/>
    </row>
    <row r="48" spans="1:7" x14ac:dyDescent="0.25">
      <c r="A48" s="3"/>
      <c r="B48" s="12">
        <v>42964</v>
      </c>
      <c r="C48" s="13" t="s">
        <v>99</v>
      </c>
      <c r="D48" s="14">
        <v>15548</v>
      </c>
      <c r="E48" s="15">
        <v>1000</v>
      </c>
      <c r="F48" s="35"/>
      <c r="G48" s="3"/>
    </row>
    <row r="49" spans="1:7" x14ac:dyDescent="0.25">
      <c r="A49" s="3"/>
      <c r="B49" s="12">
        <v>42969</v>
      </c>
      <c r="C49" s="13" t="s">
        <v>100</v>
      </c>
      <c r="D49" s="14">
        <v>15551</v>
      </c>
      <c r="E49" s="15">
        <v>1250</v>
      </c>
      <c r="F49" s="35"/>
      <c r="G49" s="3"/>
    </row>
    <row r="50" spans="1:7" x14ac:dyDescent="0.25">
      <c r="A50" s="3"/>
      <c r="B50" s="12">
        <v>42969</v>
      </c>
      <c r="C50" s="13" t="s">
        <v>101</v>
      </c>
      <c r="D50" s="14">
        <v>15555</v>
      </c>
      <c r="E50" s="15">
        <v>499</v>
      </c>
      <c r="F50" s="35"/>
      <c r="G50" s="3"/>
    </row>
    <row r="51" spans="1:7" x14ac:dyDescent="0.25">
      <c r="A51" s="3"/>
      <c r="B51" s="12">
        <v>42969</v>
      </c>
      <c r="C51" s="13" t="s">
        <v>102</v>
      </c>
      <c r="D51" s="14">
        <v>15556</v>
      </c>
      <c r="E51" s="15">
        <v>552.16</v>
      </c>
      <c r="F51" s="35"/>
      <c r="G51" s="3"/>
    </row>
    <row r="52" spans="1:7" x14ac:dyDescent="0.25">
      <c r="A52" s="3"/>
      <c r="B52" s="12">
        <v>42969</v>
      </c>
      <c r="C52" s="13" t="s">
        <v>46</v>
      </c>
      <c r="D52" s="14">
        <v>15557</v>
      </c>
      <c r="E52" s="15">
        <v>1370.24</v>
      </c>
      <c r="F52" s="35"/>
      <c r="G52" s="3"/>
    </row>
    <row r="53" spans="1:7" x14ac:dyDescent="0.25">
      <c r="A53" s="3"/>
      <c r="B53" s="12">
        <v>42970</v>
      </c>
      <c r="C53" s="13" t="s">
        <v>103</v>
      </c>
      <c r="D53" s="14">
        <v>15558</v>
      </c>
      <c r="E53" s="15">
        <v>1250</v>
      </c>
      <c r="F53" s="35"/>
      <c r="G53" s="3"/>
    </row>
    <row r="54" spans="1:7" x14ac:dyDescent="0.25">
      <c r="A54" s="3"/>
      <c r="B54" s="12">
        <v>42970</v>
      </c>
      <c r="C54" s="13" t="s">
        <v>41</v>
      </c>
      <c r="D54" s="14">
        <v>15559</v>
      </c>
      <c r="E54" s="15">
        <v>1250</v>
      </c>
      <c r="F54" s="35"/>
      <c r="G54" s="3"/>
    </row>
    <row r="55" spans="1:7" x14ac:dyDescent="0.25">
      <c r="A55" s="3"/>
      <c r="B55" s="12">
        <v>42970</v>
      </c>
      <c r="C55" s="13" t="s">
        <v>104</v>
      </c>
      <c r="D55" s="14">
        <v>15560</v>
      </c>
      <c r="E55" s="15">
        <v>1250</v>
      </c>
      <c r="F55" s="35"/>
      <c r="G55" s="3"/>
    </row>
    <row r="56" spans="1:7" x14ac:dyDescent="0.25">
      <c r="A56" s="3"/>
      <c r="B56" s="12">
        <v>42970</v>
      </c>
      <c r="C56" s="13" t="s">
        <v>105</v>
      </c>
      <c r="D56" s="14">
        <v>15561</v>
      </c>
      <c r="E56" s="15">
        <v>1250</v>
      </c>
      <c r="F56" s="35"/>
      <c r="G56" s="3"/>
    </row>
    <row r="57" spans="1:7" x14ac:dyDescent="0.25">
      <c r="A57" s="3"/>
      <c r="B57" s="12">
        <v>42976</v>
      </c>
      <c r="C57" s="13" t="s">
        <v>40</v>
      </c>
      <c r="D57" s="14">
        <v>15580</v>
      </c>
      <c r="E57" s="15">
        <v>526.61</v>
      </c>
      <c r="F57" s="35"/>
      <c r="G57" s="3"/>
    </row>
    <row r="58" spans="1:7" x14ac:dyDescent="0.25">
      <c r="A58" s="3"/>
      <c r="B58" s="12">
        <v>42976</v>
      </c>
      <c r="C58" s="13" t="s">
        <v>48</v>
      </c>
      <c r="D58" s="14">
        <v>15581</v>
      </c>
      <c r="E58" s="15">
        <v>834.46</v>
      </c>
      <c r="F58" s="35"/>
      <c r="G58" s="3"/>
    </row>
    <row r="59" spans="1:7" x14ac:dyDescent="0.25">
      <c r="A59" s="3"/>
      <c r="B59" s="12">
        <v>42976</v>
      </c>
      <c r="C59" s="13" t="s">
        <v>24</v>
      </c>
      <c r="D59" s="14">
        <v>15585</v>
      </c>
      <c r="E59" s="15">
        <v>1565.26</v>
      </c>
      <c r="F59" s="35"/>
      <c r="G59" s="3"/>
    </row>
    <row r="60" spans="1:7" x14ac:dyDescent="0.25">
      <c r="A60" s="3"/>
      <c r="B60" s="12">
        <v>42976</v>
      </c>
      <c r="C60" s="13" t="s">
        <v>106</v>
      </c>
      <c r="D60" s="14">
        <v>15586</v>
      </c>
      <c r="E60" s="15">
        <v>944.71</v>
      </c>
      <c r="F60" s="35"/>
      <c r="G60" s="3"/>
    </row>
    <row r="61" spans="1:7" x14ac:dyDescent="0.25">
      <c r="A61" s="3"/>
      <c r="B61" s="12">
        <v>42976</v>
      </c>
      <c r="C61" s="13" t="s">
        <v>43</v>
      </c>
      <c r="D61" s="14">
        <v>15587</v>
      </c>
      <c r="E61" s="15">
        <v>4795.6400000000003</v>
      </c>
      <c r="F61" s="35"/>
      <c r="G61" s="3"/>
    </row>
    <row r="62" spans="1:7" x14ac:dyDescent="0.25">
      <c r="A62" s="3"/>
      <c r="B62" s="12">
        <v>42976</v>
      </c>
      <c r="C62" s="13" t="s">
        <v>97</v>
      </c>
      <c r="D62" s="14">
        <v>15588</v>
      </c>
      <c r="E62" s="15">
        <v>300</v>
      </c>
      <c r="F62" s="35"/>
      <c r="G62" s="3"/>
    </row>
    <row r="63" spans="1:7" x14ac:dyDescent="0.25">
      <c r="A63" s="3"/>
      <c r="B63" s="12">
        <v>42976</v>
      </c>
      <c r="C63" s="13" t="s">
        <v>107</v>
      </c>
      <c r="D63" s="14">
        <v>15590</v>
      </c>
      <c r="E63" s="15">
        <v>300</v>
      </c>
      <c r="F63" s="35"/>
      <c r="G63" s="3"/>
    </row>
    <row r="64" spans="1:7" x14ac:dyDescent="0.25">
      <c r="A64" s="3"/>
      <c r="B64" s="12">
        <v>42976</v>
      </c>
      <c r="C64" s="13" t="s">
        <v>108</v>
      </c>
      <c r="D64" s="14">
        <v>15591</v>
      </c>
      <c r="E64" s="15">
        <v>1250</v>
      </c>
      <c r="F64" s="35"/>
      <c r="G64" s="3"/>
    </row>
    <row r="65" spans="1:14" x14ac:dyDescent="0.25">
      <c r="A65" s="3"/>
      <c r="B65" s="12">
        <v>42976</v>
      </c>
      <c r="C65" s="13" t="s">
        <v>109</v>
      </c>
      <c r="D65" s="14">
        <v>15592</v>
      </c>
      <c r="E65" s="15">
        <v>1250</v>
      </c>
      <c r="F65" s="35"/>
      <c r="G65" s="3"/>
    </row>
    <row r="66" spans="1:14" x14ac:dyDescent="0.25">
      <c r="A66" s="3"/>
      <c r="B66" s="12">
        <v>42977</v>
      </c>
      <c r="C66" s="13" t="s">
        <v>110</v>
      </c>
      <c r="D66" s="14">
        <v>15594</v>
      </c>
      <c r="E66" s="15">
        <v>1346.01</v>
      </c>
      <c r="F66" s="35"/>
      <c r="G66" s="3"/>
    </row>
    <row r="67" spans="1:14" x14ac:dyDescent="0.25">
      <c r="A67" s="3"/>
      <c r="B67" s="12">
        <v>42977</v>
      </c>
      <c r="C67" s="13" t="s">
        <v>111</v>
      </c>
      <c r="D67" s="14">
        <v>15595</v>
      </c>
      <c r="E67" s="15">
        <v>11000</v>
      </c>
      <c r="F67" s="35"/>
      <c r="G67" s="3"/>
    </row>
    <row r="68" spans="1:14" x14ac:dyDescent="0.25">
      <c r="A68" s="3"/>
      <c r="B68" s="12">
        <v>42977</v>
      </c>
      <c r="C68" s="13" t="s">
        <v>112</v>
      </c>
      <c r="D68" s="14">
        <v>15596</v>
      </c>
      <c r="E68" s="15">
        <v>25000</v>
      </c>
      <c r="F68" s="35"/>
      <c r="G68" s="3"/>
    </row>
    <row r="69" spans="1:14" x14ac:dyDescent="0.25">
      <c r="A69" s="3"/>
      <c r="B69" s="12">
        <v>42978</v>
      </c>
      <c r="C69" s="13" t="s">
        <v>113</v>
      </c>
      <c r="D69" s="14">
        <v>15597</v>
      </c>
      <c r="E69" s="15">
        <v>1470</v>
      </c>
      <c r="F69" s="35"/>
      <c r="G69" s="3"/>
    </row>
    <row r="70" spans="1:14" x14ac:dyDescent="0.25">
      <c r="A70" s="3"/>
      <c r="B70" s="12">
        <v>42978</v>
      </c>
      <c r="C70" s="13" t="s">
        <v>114</v>
      </c>
      <c r="D70" s="14">
        <v>15598</v>
      </c>
      <c r="E70" s="15">
        <v>2320</v>
      </c>
      <c r="F70" s="35"/>
      <c r="G70" s="3"/>
    </row>
    <row r="71" spans="1:14" x14ac:dyDescent="0.25">
      <c r="A71" s="3"/>
      <c r="B71" s="12">
        <v>42978</v>
      </c>
      <c r="C71" s="13" t="s">
        <v>115</v>
      </c>
      <c r="D71" s="14">
        <v>15599</v>
      </c>
      <c r="E71" s="15">
        <v>4973.2</v>
      </c>
      <c r="F71" s="35"/>
      <c r="G71" s="3"/>
    </row>
    <row r="72" spans="1:14" x14ac:dyDescent="0.25">
      <c r="A72" s="3"/>
      <c r="B72" s="12"/>
      <c r="C72" s="13"/>
      <c r="E72" s="15">
        <f>SUM(E11:E71)</f>
        <v>194868.33000000002</v>
      </c>
      <c r="F72" s="318">
        <f>E72</f>
        <v>194868.33000000002</v>
      </c>
      <c r="G72" s="319">
        <f>F72</f>
        <v>194868.33000000002</v>
      </c>
    </row>
    <row r="73" spans="1:14" x14ac:dyDescent="0.25">
      <c r="A73" s="3"/>
      <c r="B73" s="12"/>
      <c r="C73" s="13"/>
      <c r="D73" s="14"/>
      <c r="E73" s="19"/>
      <c r="F73" s="318"/>
      <c r="G73" s="319"/>
    </row>
    <row r="74" spans="1:14" ht="15.75" thickBot="1" x14ac:dyDescent="0.3">
      <c r="A74" s="20" t="s">
        <v>49</v>
      </c>
      <c r="B74" s="2" t="s">
        <v>116</v>
      </c>
      <c r="C74" s="3"/>
      <c r="D74" s="2"/>
      <c r="E74" s="5"/>
      <c r="F74" s="5"/>
      <c r="G74" s="21">
        <f>G6-G72</f>
        <v>446418.37999999995</v>
      </c>
    </row>
    <row r="75" spans="1:14" ht="15.75" thickTop="1" x14ac:dyDescent="0.25">
      <c r="A75" s="20"/>
      <c r="B75" s="2"/>
      <c r="C75" s="3"/>
      <c r="D75" s="2"/>
      <c r="E75" s="5"/>
      <c r="F75" s="5"/>
      <c r="G75" s="6"/>
    </row>
    <row r="76" spans="1:14" x14ac:dyDescent="0.25">
      <c r="A76" s="28"/>
      <c r="B76" s="28"/>
      <c r="C76" s="28"/>
      <c r="D76" s="28"/>
      <c r="E76" s="28"/>
      <c r="F76" s="28"/>
      <c r="G76" s="320"/>
    </row>
    <row r="78" spans="1:14" x14ac:dyDescent="0.25">
      <c r="K78" s="56">
        <f>1470*5</f>
        <v>7350</v>
      </c>
      <c r="N78" s="56">
        <f>3061.6*2</f>
        <v>6123.2</v>
      </c>
    </row>
    <row r="79" spans="1:14" x14ac:dyDescent="0.25">
      <c r="N79" s="56">
        <v>1000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I25"/>
  <sheetViews>
    <sheetView workbookViewId="0">
      <selection activeCell="H25" sqref="H25"/>
    </sheetView>
  </sheetViews>
  <sheetFormatPr baseColWidth="10" defaultRowHeight="15" x14ac:dyDescent="0.25"/>
  <sheetData>
    <row r="1" spans="1:9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11"/>
    </row>
    <row r="2" spans="1:9" x14ac:dyDescent="0.25">
      <c r="A2" s="340" t="s">
        <v>51</v>
      </c>
      <c r="B2" s="340"/>
      <c r="C2" s="340"/>
      <c r="D2" s="340"/>
      <c r="E2" s="340"/>
      <c r="F2" s="340"/>
      <c r="G2" s="340"/>
      <c r="H2" s="340"/>
      <c r="I2" s="11"/>
    </row>
    <row r="3" spans="1:9" x14ac:dyDescent="0.25">
      <c r="A3" s="340" t="s">
        <v>52</v>
      </c>
      <c r="B3" s="340"/>
      <c r="C3" s="340"/>
      <c r="D3" s="340"/>
      <c r="E3" s="340"/>
      <c r="F3" s="340"/>
      <c r="G3" s="340"/>
      <c r="H3" s="340"/>
      <c r="I3" s="11"/>
    </row>
    <row r="4" spans="1:9" x14ac:dyDescent="0.25">
      <c r="A4" s="340" t="s">
        <v>53</v>
      </c>
      <c r="B4" s="340"/>
      <c r="C4" s="340"/>
      <c r="D4" s="340"/>
      <c r="E4" s="340"/>
      <c r="F4" s="340"/>
      <c r="G4" s="340"/>
      <c r="H4" s="340"/>
      <c r="I4" s="11"/>
    </row>
    <row r="5" spans="1:9" x14ac:dyDescent="0.25">
      <c r="A5" s="340" t="s">
        <v>95</v>
      </c>
      <c r="B5" s="340"/>
      <c r="C5" s="340"/>
      <c r="D5" s="340"/>
      <c r="E5" s="340"/>
      <c r="F5" s="340"/>
      <c r="G5" s="340"/>
      <c r="H5" s="340"/>
      <c r="I5" s="11"/>
    </row>
    <row r="6" spans="1:9" x14ac:dyDescent="0.25">
      <c r="A6" s="1"/>
      <c r="B6" s="30"/>
      <c r="C6" s="30"/>
      <c r="D6" s="31"/>
      <c r="E6" s="31"/>
      <c r="F6" s="1"/>
      <c r="G6" s="1"/>
      <c r="H6" s="1"/>
      <c r="I6" s="11"/>
    </row>
    <row r="7" spans="1:9" x14ac:dyDescent="0.25">
      <c r="A7" s="1"/>
      <c r="B7" s="2" t="s">
        <v>96</v>
      </c>
      <c r="C7" s="3"/>
      <c r="D7" s="4"/>
      <c r="E7" s="4"/>
      <c r="F7" s="3"/>
      <c r="G7" s="5"/>
      <c r="H7" s="6">
        <v>548491.37</v>
      </c>
      <c r="I7" s="11"/>
    </row>
    <row r="8" spans="1:9" x14ac:dyDescent="0.25">
      <c r="A8" s="1"/>
      <c r="B8" s="1" t="s">
        <v>6</v>
      </c>
      <c r="C8" s="1"/>
      <c r="D8" s="7"/>
      <c r="E8" s="7"/>
      <c r="F8" s="1"/>
      <c r="G8" s="9"/>
      <c r="H8" s="1"/>
      <c r="I8" s="11"/>
    </row>
    <row r="9" spans="1:9" x14ac:dyDescent="0.25">
      <c r="A9" s="10" t="s">
        <v>7</v>
      </c>
      <c r="B9" s="3" t="s">
        <v>54</v>
      </c>
      <c r="C9" s="3"/>
      <c r="D9" s="4"/>
      <c r="E9" s="4"/>
      <c r="F9" s="3"/>
      <c r="G9" s="9"/>
      <c r="H9" s="1"/>
      <c r="I9" s="11"/>
    </row>
    <row r="10" spans="1:9" x14ac:dyDescent="0.25">
      <c r="A10" s="10"/>
      <c r="B10" s="3"/>
      <c r="C10" s="3"/>
      <c r="D10" s="4"/>
      <c r="E10" s="4"/>
      <c r="F10" s="3"/>
      <c r="G10" s="9"/>
      <c r="H10" s="1"/>
      <c r="I10" s="11"/>
    </row>
    <row r="11" spans="1:9" x14ac:dyDescent="0.25">
      <c r="A11" s="10"/>
      <c r="B11" s="3"/>
      <c r="C11" s="3"/>
      <c r="D11" s="4"/>
      <c r="E11" s="4"/>
      <c r="F11" s="3"/>
      <c r="G11" s="9"/>
      <c r="H11" s="1"/>
      <c r="I11" s="11"/>
    </row>
    <row r="12" spans="1:9" x14ac:dyDescent="0.25">
      <c r="A12" s="10"/>
      <c r="B12" s="3"/>
      <c r="C12" s="3"/>
      <c r="D12" s="4"/>
      <c r="E12" s="4"/>
      <c r="F12" s="3"/>
      <c r="G12" s="9"/>
      <c r="H12" s="1"/>
      <c r="I12" s="11"/>
    </row>
    <row r="13" spans="1:9" x14ac:dyDescent="0.25">
      <c r="A13" s="10"/>
      <c r="B13" s="3"/>
      <c r="C13" s="3"/>
      <c r="D13" s="4"/>
      <c r="E13" s="4"/>
      <c r="F13" s="3"/>
      <c r="G13" s="9"/>
      <c r="H13" s="1"/>
      <c r="I13" s="11"/>
    </row>
    <row r="14" spans="1:9" x14ac:dyDescent="0.25">
      <c r="A14" s="10"/>
      <c r="B14" s="3"/>
      <c r="C14" s="3"/>
      <c r="D14" s="4"/>
      <c r="E14" s="4"/>
      <c r="F14" s="3"/>
      <c r="G14" s="9"/>
      <c r="H14" s="1"/>
      <c r="I14" s="11"/>
    </row>
    <row r="15" spans="1:9" x14ac:dyDescent="0.25">
      <c r="A15" s="10"/>
      <c r="B15" s="3"/>
      <c r="C15" s="3"/>
      <c r="D15" s="4"/>
      <c r="E15" s="4"/>
      <c r="F15" s="3"/>
      <c r="G15" s="9"/>
      <c r="H15" s="1"/>
      <c r="I15" s="11"/>
    </row>
    <row r="16" spans="1:9" x14ac:dyDescent="0.25">
      <c r="A16" s="10"/>
      <c r="B16" s="3"/>
      <c r="C16" s="3"/>
      <c r="D16" s="4"/>
      <c r="E16" s="4"/>
      <c r="F16" s="3"/>
      <c r="G16" s="9"/>
      <c r="H16" s="1"/>
      <c r="I16" s="11"/>
    </row>
    <row r="17" spans="1:9" x14ac:dyDescent="0.25">
      <c r="A17" s="10"/>
      <c r="B17" s="3"/>
      <c r="C17" s="3"/>
      <c r="D17" s="4"/>
      <c r="E17" s="4"/>
      <c r="F17" s="3"/>
      <c r="G17" s="9"/>
      <c r="H17" s="1"/>
      <c r="I17" s="11"/>
    </row>
    <row r="18" spans="1:9" x14ac:dyDescent="0.25">
      <c r="A18" s="10"/>
      <c r="B18" s="3"/>
      <c r="C18" s="3"/>
      <c r="D18" s="4"/>
      <c r="E18" s="4"/>
      <c r="F18" s="3"/>
      <c r="G18" s="9"/>
      <c r="H18" s="1"/>
      <c r="I18" s="11"/>
    </row>
    <row r="19" spans="1:9" x14ac:dyDescent="0.25">
      <c r="A19" s="10"/>
      <c r="B19" s="3"/>
      <c r="C19" s="3"/>
      <c r="D19" s="4"/>
      <c r="E19" s="4"/>
      <c r="F19" s="3"/>
      <c r="G19" s="9"/>
      <c r="H19" s="1"/>
      <c r="I19" s="11"/>
    </row>
    <row r="20" spans="1:9" x14ac:dyDescent="0.25">
      <c r="A20" s="1"/>
      <c r="B20" s="1"/>
      <c r="C20" s="1"/>
      <c r="D20" s="7"/>
      <c r="E20" s="7"/>
      <c r="F20" s="1"/>
      <c r="G20" s="9"/>
      <c r="H20" s="1"/>
      <c r="I20" s="11"/>
    </row>
    <row r="21" spans="1:9" x14ac:dyDescent="0.25">
      <c r="A21" s="1"/>
      <c r="E21" s="4"/>
      <c r="F21" s="32" t="e">
        <f>SUM(#REF!)</f>
        <v>#REF!</v>
      </c>
      <c r="G21" s="33"/>
      <c r="H21" s="33"/>
      <c r="I21" s="11"/>
    </row>
    <row r="22" spans="1:9" ht="15.75" thickBot="1" x14ac:dyDescent="0.3">
      <c r="A22" s="20" t="s">
        <v>49</v>
      </c>
      <c r="B22" s="2" t="s">
        <v>116</v>
      </c>
      <c r="C22" s="3"/>
      <c r="D22" s="4"/>
      <c r="E22" s="4"/>
      <c r="F22" s="3"/>
      <c r="G22" s="5"/>
      <c r="H22" s="21">
        <f>H7</f>
        <v>548491.37</v>
      </c>
      <c r="I22" s="11"/>
    </row>
    <row r="23" spans="1:9" ht="15.75" thickTop="1" x14ac:dyDescent="0.25">
      <c r="A23" s="20"/>
      <c r="B23" s="2"/>
      <c r="C23" s="3"/>
      <c r="D23" s="4"/>
      <c r="E23" s="4"/>
      <c r="F23" s="3"/>
      <c r="G23" s="5"/>
      <c r="H23" s="6"/>
      <c r="I23" s="11"/>
    </row>
    <row r="24" spans="1:9" x14ac:dyDescent="0.25">
      <c r="A24" s="20"/>
      <c r="B24" s="2"/>
      <c r="C24" s="3"/>
      <c r="D24" s="4"/>
      <c r="E24" s="4"/>
      <c r="F24" s="3"/>
      <c r="G24" s="5"/>
      <c r="H24" s="6"/>
      <c r="I24" s="11"/>
    </row>
    <row r="25" spans="1:9" x14ac:dyDescent="0.25">
      <c r="A25" s="27"/>
      <c r="B25" s="27"/>
      <c r="C25" s="27"/>
      <c r="D25" s="27"/>
      <c r="E25" s="27"/>
      <c r="F25" s="27"/>
      <c r="G25" s="27"/>
      <c r="H25" s="27"/>
      <c r="I25" s="1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39997558519241921"/>
  </sheetPr>
  <dimension ref="A1:G24"/>
  <sheetViews>
    <sheetView workbookViewId="0">
      <selection activeCell="F21" sqref="F21"/>
    </sheetView>
  </sheetViews>
  <sheetFormatPr baseColWidth="10" defaultRowHeight="15" x14ac:dyDescent="0.25"/>
  <cols>
    <col min="3" max="3" width="27" bestFit="1" customWidth="1"/>
    <col min="4" max="4" width="17" bestFit="1" customWidth="1"/>
  </cols>
  <sheetData>
    <row r="1" spans="1:7" x14ac:dyDescent="0.25">
      <c r="A1" s="34"/>
      <c r="B1" s="16"/>
      <c r="C1" s="16"/>
      <c r="D1" s="16"/>
      <c r="E1" s="16"/>
      <c r="F1" s="16"/>
      <c r="G1" s="11"/>
    </row>
    <row r="2" spans="1:7" x14ac:dyDescent="0.25">
      <c r="A2" s="340" t="s">
        <v>0</v>
      </c>
      <c r="B2" s="340"/>
      <c r="C2" s="340"/>
      <c r="D2" s="340"/>
      <c r="E2" s="340"/>
      <c r="F2" s="340"/>
      <c r="G2" s="11"/>
    </row>
    <row r="3" spans="1:7" x14ac:dyDescent="0.25">
      <c r="A3" s="340" t="s">
        <v>55</v>
      </c>
      <c r="B3" s="340"/>
      <c r="C3" s="340"/>
      <c r="D3" s="340"/>
      <c r="E3" s="340"/>
      <c r="F3" s="340"/>
      <c r="G3" s="11"/>
    </row>
    <row r="4" spans="1:7" x14ac:dyDescent="0.25">
      <c r="A4" s="340" t="s">
        <v>52</v>
      </c>
      <c r="B4" s="340"/>
      <c r="C4" s="340"/>
      <c r="D4" s="340"/>
      <c r="E4" s="340"/>
      <c r="F4" s="340"/>
      <c r="G4" s="11"/>
    </row>
    <row r="5" spans="1:7" x14ac:dyDescent="0.25">
      <c r="A5" s="340" t="s">
        <v>56</v>
      </c>
      <c r="B5" s="340"/>
      <c r="C5" s="340"/>
      <c r="D5" s="340"/>
      <c r="E5" s="340"/>
      <c r="F5" s="340"/>
      <c r="G5" s="11"/>
    </row>
    <row r="6" spans="1:7" x14ac:dyDescent="0.25">
      <c r="A6" s="340" t="s">
        <v>117</v>
      </c>
      <c r="B6" s="340"/>
      <c r="C6" s="340"/>
      <c r="D6" s="340"/>
      <c r="E6" s="340"/>
      <c r="F6" s="340"/>
      <c r="G6" s="11"/>
    </row>
    <row r="7" spans="1:7" x14ac:dyDescent="0.25">
      <c r="A7" s="16"/>
      <c r="B7" s="16"/>
      <c r="C7" s="16"/>
      <c r="D7" s="16"/>
      <c r="E7" s="16"/>
      <c r="F7" s="16"/>
      <c r="G7" s="11"/>
    </row>
    <row r="8" spans="1:7" x14ac:dyDescent="0.25">
      <c r="A8" s="34"/>
      <c r="B8" s="16"/>
      <c r="C8" s="16"/>
      <c r="D8" s="16"/>
      <c r="E8" s="16"/>
      <c r="F8" s="16"/>
      <c r="G8" s="11"/>
    </row>
    <row r="9" spans="1:7" x14ac:dyDescent="0.25">
      <c r="A9" s="34"/>
      <c r="B9" s="2" t="s">
        <v>96</v>
      </c>
      <c r="C9" s="35"/>
      <c r="D9" s="35"/>
      <c r="E9" s="35"/>
      <c r="F9" s="5">
        <v>1072513.02</v>
      </c>
      <c r="G9" s="11"/>
    </row>
    <row r="10" spans="1:7" x14ac:dyDescent="0.25">
      <c r="A10" s="34"/>
      <c r="B10" s="16"/>
      <c r="C10" s="16"/>
      <c r="D10" s="16"/>
      <c r="E10" s="16"/>
      <c r="F10" s="36"/>
      <c r="G10" s="11"/>
    </row>
    <row r="11" spans="1:7" x14ac:dyDescent="0.25">
      <c r="A11" s="37" t="s">
        <v>59</v>
      </c>
      <c r="B11" s="38" t="s">
        <v>60</v>
      </c>
      <c r="C11" s="38"/>
      <c r="D11" s="38"/>
      <c r="E11" s="38"/>
      <c r="F11" s="39"/>
      <c r="G11" s="11"/>
    </row>
    <row r="12" spans="1:7" x14ac:dyDescent="0.25">
      <c r="A12" s="34"/>
      <c r="B12" s="40">
        <v>42836</v>
      </c>
      <c r="C12" s="16" t="s">
        <v>61</v>
      </c>
      <c r="D12" s="16" t="s">
        <v>62</v>
      </c>
      <c r="E12" s="41">
        <v>15000</v>
      </c>
      <c r="F12" s="36"/>
      <c r="G12" s="11"/>
    </row>
    <row r="13" spans="1:7" x14ac:dyDescent="0.25">
      <c r="A13" s="34"/>
      <c r="B13" s="40">
        <v>42958</v>
      </c>
      <c r="C13" s="16" t="s">
        <v>118</v>
      </c>
      <c r="D13" s="16" t="s">
        <v>119</v>
      </c>
      <c r="E13" s="41">
        <v>45164.55</v>
      </c>
      <c r="F13" s="36">
        <f>E12+E13</f>
        <v>60164.55</v>
      </c>
      <c r="G13" s="11"/>
    </row>
    <row r="14" spans="1:7" x14ac:dyDescent="0.25">
      <c r="A14" s="10" t="s">
        <v>59</v>
      </c>
      <c r="B14" s="35" t="s">
        <v>54</v>
      </c>
      <c r="C14" s="35"/>
      <c r="D14" s="35"/>
      <c r="E14" s="16"/>
      <c r="F14" s="36"/>
      <c r="G14" s="11"/>
    </row>
    <row r="15" spans="1:7" x14ac:dyDescent="0.25">
      <c r="A15" s="10"/>
      <c r="B15" s="35"/>
      <c r="C15" s="35"/>
      <c r="D15" s="35"/>
      <c r="E15" s="16"/>
      <c r="F15" s="36"/>
      <c r="G15" s="11"/>
    </row>
    <row r="16" spans="1:7" x14ac:dyDescent="0.25">
      <c r="A16" s="10"/>
      <c r="B16" s="42"/>
      <c r="C16" s="35"/>
      <c r="D16" s="59"/>
      <c r="E16" s="43"/>
      <c r="F16" s="43"/>
      <c r="G16" s="11"/>
    </row>
    <row r="17" spans="1:7" x14ac:dyDescent="0.25">
      <c r="A17" s="10"/>
      <c r="B17" s="42"/>
      <c r="C17" s="35"/>
      <c r="D17" s="59"/>
      <c r="E17" s="44"/>
      <c r="F17" s="36"/>
      <c r="G17" s="11"/>
    </row>
    <row r="18" spans="1:7" x14ac:dyDescent="0.25">
      <c r="A18" s="10"/>
      <c r="B18" s="42"/>
      <c r="C18" s="35"/>
      <c r="D18" s="35"/>
      <c r="E18" s="44"/>
      <c r="F18" s="36"/>
      <c r="G18" s="11"/>
    </row>
    <row r="19" spans="1:7" ht="15.75" thickBot="1" x14ac:dyDescent="0.3">
      <c r="A19" s="20" t="s">
        <v>65</v>
      </c>
      <c r="B19" s="2" t="s">
        <v>116</v>
      </c>
      <c r="C19" s="35"/>
      <c r="D19" s="35"/>
      <c r="E19" s="35"/>
      <c r="F19" s="45">
        <f>F9-F13</f>
        <v>1012348.47</v>
      </c>
      <c r="G19" s="11"/>
    </row>
    <row r="20" spans="1:7" ht="15.75" thickTop="1" x14ac:dyDescent="0.25">
      <c r="A20" s="11"/>
      <c r="B20" s="11"/>
      <c r="C20" s="11"/>
      <c r="D20" s="11"/>
      <c r="E20" s="11"/>
      <c r="F20" s="5"/>
      <c r="G20" s="11"/>
    </row>
    <row r="21" spans="1:7" x14ac:dyDescent="0.25">
      <c r="A21" s="11"/>
      <c r="B21" s="11"/>
      <c r="C21" s="11"/>
      <c r="D21" s="11"/>
      <c r="E21" s="11"/>
      <c r="F21" s="46"/>
      <c r="G21" s="11"/>
    </row>
    <row r="22" spans="1:7" x14ac:dyDescent="0.25">
      <c r="A22" s="11"/>
      <c r="B22" s="11"/>
      <c r="C22" s="11"/>
      <c r="D22" s="11"/>
      <c r="E22" s="11"/>
      <c r="F22" s="46"/>
      <c r="G22" s="11"/>
    </row>
    <row r="23" spans="1:7" x14ac:dyDescent="0.25">
      <c r="A23" s="11"/>
      <c r="B23" s="11"/>
      <c r="C23" s="11"/>
      <c r="D23" s="11"/>
      <c r="E23" s="11"/>
      <c r="F23" s="46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F30"/>
  <sheetViews>
    <sheetView workbookViewId="0">
      <selection activeCell="E29" sqref="E29"/>
    </sheetView>
  </sheetViews>
  <sheetFormatPr baseColWidth="10" defaultRowHeight="15" x14ac:dyDescent="0.25"/>
  <cols>
    <col min="1" max="1" width="5" customWidth="1"/>
    <col min="3" max="3" width="66.5703125" bestFit="1" customWidth="1"/>
    <col min="4" max="4" width="11.85546875" bestFit="1" customWidth="1"/>
    <col min="5" max="5" width="19.28515625" bestFit="1" customWidth="1"/>
    <col min="6" max="6" width="24.85546875" style="61" bestFit="1" customWidth="1"/>
  </cols>
  <sheetData>
    <row r="1" spans="1:6" x14ac:dyDescent="0.25">
      <c r="A1" s="185"/>
      <c r="B1" s="186"/>
      <c r="C1" s="186"/>
      <c r="D1" s="187"/>
      <c r="E1" s="187"/>
    </row>
    <row r="2" spans="1:6" ht="15.75" thickBot="1" x14ac:dyDescent="0.3">
      <c r="A2" s="185"/>
      <c r="B2" s="186"/>
      <c r="C2" s="185"/>
      <c r="D2" s="187"/>
      <c r="E2" s="187"/>
    </row>
    <row r="3" spans="1:6" x14ac:dyDescent="0.25">
      <c r="A3" s="185"/>
      <c r="B3" s="188"/>
      <c r="C3" s="189" t="s">
        <v>717</v>
      </c>
      <c r="D3" s="190"/>
      <c r="E3" s="190"/>
      <c r="F3" s="191"/>
    </row>
    <row r="4" spans="1:6" ht="15.75" thickBot="1" x14ac:dyDescent="0.3">
      <c r="A4" s="185"/>
      <c r="B4" s="192"/>
      <c r="C4" s="193" t="s">
        <v>736</v>
      </c>
      <c r="D4" s="194"/>
      <c r="E4" s="194"/>
      <c r="F4" s="195"/>
    </row>
    <row r="5" spans="1:6" x14ac:dyDescent="0.25">
      <c r="A5" s="185"/>
      <c r="B5" s="218"/>
      <c r="C5" s="219"/>
      <c r="D5" s="220"/>
      <c r="E5" s="199" t="s">
        <v>718</v>
      </c>
      <c r="F5" s="199" t="s">
        <v>718</v>
      </c>
    </row>
    <row r="6" spans="1:6" x14ac:dyDescent="0.25">
      <c r="A6" s="185"/>
      <c r="B6" s="196" t="s">
        <v>719</v>
      </c>
      <c r="C6" s="197" t="s">
        <v>353</v>
      </c>
      <c r="D6" s="198" t="s">
        <v>720</v>
      </c>
      <c r="E6" s="199" t="s">
        <v>721</v>
      </c>
      <c r="F6" s="199" t="s">
        <v>738</v>
      </c>
    </row>
    <row r="7" spans="1:6" x14ac:dyDescent="0.25">
      <c r="A7" s="185"/>
      <c r="B7" s="200"/>
      <c r="C7" s="201"/>
      <c r="D7" s="198" t="s">
        <v>722</v>
      </c>
      <c r="E7" s="199" t="s">
        <v>723</v>
      </c>
      <c r="F7" s="199" t="s">
        <v>723</v>
      </c>
    </row>
    <row r="8" spans="1:6" ht="15.75" thickBot="1" x14ac:dyDescent="0.3">
      <c r="A8" s="185"/>
      <c r="B8" s="202"/>
      <c r="C8" s="203"/>
      <c r="D8" s="204"/>
      <c r="E8" s="205" t="s">
        <v>724</v>
      </c>
      <c r="F8" s="205" t="s">
        <v>737</v>
      </c>
    </row>
    <row r="9" spans="1:6" ht="15.75" thickBot="1" x14ac:dyDescent="0.3">
      <c r="A9" s="185"/>
      <c r="B9" s="206">
        <v>199</v>
      </c>
      <c r="C9" s="207" t="s">
        <v>725</v>
      </c>
      <c r="D9" s="208">
        <v>0</v>
      </c>
      <c r="E9" s="209">
        <v>37691</v>
      </c>
      <c r="F9" s="276">
        <v>53450</v>
      </c>
    </row>
    <row r="10" spans="1:6" ht="15.75" thickBot="1" x14ac:dyDescent="0.3">
      <c r="A10" s="185"/>
      <c r="B10" s="206">
        <v>201</v>
      </c>
      <c r="C10" s="207" t="s">
        <v>234</v>
      </c>
      <c r="D10" s="208">
        <v>0</v>
      </c>
      <c r="E10" s="209">
        <v>0</v>
      </c>
      <c r="F10" s="276">
        <v>0</v>
      </c>
    </row>
    <row r="11" spans="1:6" ht="15.75" thickBot="1" x14ac:dyDescent="0.3">
      <c r="A11" s="185"/>
      <c r="B11" s="206">
        <v>202</v>
      </c>
      <c r="C11" s="207" t="s">
        <v>726</v>
      </c>
      <c r="D11" s="208">
        <v>0</v>
      </c>
      <c r="E11" s="209">
        <v>28862.95</v>
      </c>
      <c r="F11" s="276">
        <v>25315.19</v>
      </c>
    </row>
    <row r="12" spans="1:6" ht="15.75" thickBot="1" x14ac:dyDescent="0.3">
      <c r="A12" s="185"/>
      <c r="B12" s="206">
        <v>203</v>
      </c>
      <c r="C12" s="207" t="s">
        <v>236</v>
      </c>
      <c r="D12" s="208">
        <v>0</v>
      </c>
      <c r="E12" s="209">
        <v>21087.39</v>
      </c>
      <c r="F12" s="276">
        <v>0</v>
      </c>
    </row>
    <row r="13" spans="1:6" ht="15.75" thickBot="1" x14ac:dyDescent="0.3">
      <c r="A13" s="185"/>
      <c r="B13" s="210" t="s">
        <v>727</v>
      </c>
      <c r="C13" s="207" t="s">
        <v>237</v>
      </c>
      <c r="D13" s="208">
        <v>0</v>
      </c>
      <c r="E13" s="209">
        <v>436000</v>
      </c>
      <c r="F13" s="276">
        <v>0</v>
      </c>
    </row>
    <row r="14" spans="1:6" ht="15.75" thickBot="1" x14ac:dyDescent="0.3">
      <c r="A14" s="185"/>
      <c r="B14" s="210" t="s">
        <v>728</v>
      </c>
      <c r="C14" s="207" t="s">
        <v>243</v>
      </c>
      <c r="D14" s="208">
        <v>0</v>
      </c>
      <c r="E14" s="209">
        <v>280000</v>
      </c>
      <c r="F14" s="276">
        <v>0</v>
      </c>
    </row>
    <row r="15" spans="1:6" ht="15.75" thickBot="1" x14ac:dyDescent="0.3">
      <c r="A15" s="185"/>
      <c r="B15" s="210" t="s">
        <v>729</v>
      </c>
      <c r="C15" s="207" t="s">
        <v>231</v>
      </c>
      <c r="D15" s="208"/>
      <c r="E15" s="209">
        <v>93349.24</v>
      </c>
      <c r="F15" s="276">
        <v>5224</v>
      </c>
    </row>
    <row r="16" spans="1:6" ht="15.75" thickBot="1" x14ac:dyDescent="0.3">
      <c r="A16" s="185"/>
      <c r="B16" s="210" t="s">
        <v>730</v>
      </c>
      <c r="C16" s="207" t="s">
        <v>230</v>
      </c>
      <c r="D16" s="208">
        <v>10500</v>
      </c>
      <c r="E16" s="209">
        <v>15128</v>
      </c>
      <c r="F16" s="276">
        <v>0</v>
      </c>
    </row>
    <row r="17" spans="1:6" ht="15.75" thickBot="1" x14ac:dyDescent="0.3">
      <c r="A17" s="185"/>
      <c r="B17" s="206">
        <v>208</v>
      </c>
      <c r="C17" s="207" t="s">
        <v>239</v>
      </c>
      <c r="D17" s="208">
        <v>0</v>
      </c>
      <c r="E17" s="209">
        <f>360202.44-6023.2</f>
        <v>354179.24</v>
      </c>
      <c r="F17" s="276">
        <v>248888</v>
      </c>
    </row>
    <row r="18" spans="1:6" ht="15.75" thickBot="1" x14ac:dyDescent="0.3">
      <c r="A18" s="185"/>
      <c r="B18" s="206">
        <v>209</v>
      </c>
      <c r="C18" s="207" t="s">
        <v>714</v>
      </c>
      <c r="D18" s="208">
        <v>0</v>
      </c>
      <c r="E18" s="209">
        <v>322290</v>
      </c>
      <c r="F18" s="276">
        <v>108780</v>
      </c>
    </row>
    <row r="19" spans="1:6" x14ac:dyDescent="0.25">
      <c r="A19" s="185"/>
      <c r="B19" s="211" t="s">
        <v>731</v>
      </c>
      <c r="C19" s="212" t="s">
        <v>732</v>
      </c>
      <c r="D19" s="213">
        <v>4664</v>
      </c>
      <c r="E19" s="214">
        <v>44043.73</v>
      </c>
      <c r="F19" s="277">
        <v>24303.66</v>
      </c>
    </row>
    <row r="20" spans="1:6" ht="15.75" thickBot="1" x14ac:dyDescent="0.3">
      <c r="A20" s="185"/>
      <c r="B20" s="210"/>
      <c r="C20" s="207" t="s">
        <v>733</v>
      </c>
      <c r="D20" s="208"/>
      <c r="E20" s="209"/>
      <c r="F20" s="278"/>
    </row>
    <row r="21" spans="1:6" x14ac:dyDescent="0.25">
      <c r="A21" s="185"/>
      <c r="B21" s="215">
        <v>213</v>
      </c>
      <c r="C21" s="212" t="s">
        <v>734</v>
      </c>
      <c r="D21" s="213">
        <v>0</v>
      </c>
      <c r="E21" s="214">
        <v>23456</v>
      </c>
      <c r="F21" s="277">
        <v>39300</v>
      </c>
    </row>
    <row r="22" spans="1:6" ht="15.75" thickBot="1" x14ac:dyDescent="0.3">
      <c r="A22" s="185"/>
      <c r="B22" s="210"/>
      <c r="C22" s="207" t="s">
        <v>286</v>
      </c>
      <c r="D22" s="208">
        <v>0</v>
      </c>
      <c r="E22" s="209">
        <v>33495.71</v>
      </c>
      <c r="F22" s="278"/>
    </row>
    <row r="23" spans="1:6" ht="15.75" thickBot="1" x14ac:dyDescent="0.3">
      <c r="A23" s="185"/>
      <c r="B23" s="210" t="s">
        <v>735</v>
      </c>
      <c r="C23" s="207" t="s">
        <v>240</v>
      </c>
      <c r="D23" s="208">
        <v>1904732</v>
      </c>
      <c r="E23" s="216">
        <v>0</v>
      </c>
      <c r="F23" s="276">
        <v>3448</v>
      </c>
    </row>
    <row r="24" spans="1:6" ht="15.75" thickBot="1" x14ac:dyDescent="0.3">
      <c r="A24" s="185"/>
      <c r="B24" s="210"/>
      <c r="C24" s="207" t="s">
        <v>241</v>
      </c>
      <c r="D24" s="208">
        <v>0</v>
      </c>
      <c r="E24" s="216">
        <v>23985.79</v>
      </c>
      <c r="F24" s="276">
        <v>27890.799999999999</v>
      </c>
    </row>
    <row r="25" spans="1:6" ht="15.75" thickBot="1" x14ac:dyDescent="0.3">
      <c r="A25" s="185"/>
      <c r="B25" s="210"/>
      <c r="C25" s="207" t="s">
        <v>242</v>
      </c>
      <c r="D25" s="208">
        <v>0</v>
      </c>
      <c r="E25" s="216">
        <v>28869.38</v>
      </c>
      <c r="F25" s="276">
        <v>35168.03</v>
      </c>
    </row>
    <row r="26" spans="1:6" x14ac:dyDescent="0.25">
      <c r="A26" s="185"/>
      <c r="B26" s="185"/>
      <c r="C26" s="185"/>
      <c r="D26" s="185"/>
      <c r="E26" s="185"/>
    </row>
    <row r="27" spans="1:6" x14ac:dyDescent="0.25">
      <c r="A27" s="185"/>
      <c r="B27" s="217"/>
      <c r="C27" s="185"/>
      <c r="D27" s="185"/>
      <c r="E27" s="185"/>
    </row>
    <row r="28" spans="1:6" x14ac:dyDescent="0.25">
      <c r="A28" s="185"/>
      <c r="B28" s="185"/>
      <c r="C28" s="185"/>
      <c r="D28" s="185"/>
      <c r="E28" s="185"/>
    </row>
    <row r="29" spans="1:6" x14ac:dyDescent="0.25">
      <c r="A29" s="185"/>
      <c r="B29" s="217"/>
      <c r="E29" s="61"/>
    </row>
    <row r="30" spans="1:6" x14ac:dyDescent="0.25">
      <c r="A30" s="185"/>
      <c r="B30" s="185"/>
      <c r="C30" s="185"/>
      <c r="D30" s="185"/>
      <c r="E30" s="185"/>
    </row>
  </sheetData>
  <pageMargins left="0.25" right="0.25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H19"/>
  <sheetViews>
    <sheetView workbookViewId="0">
      <selection activeCell="J19" sqref="J19"/>
    </sheetView>
  </sheetViews>
  <sheetFormatPr baseColWidth="10" defaultRowHeight="15" x14ac:dyDescent="0.25"/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27"/>
    </row>
    <row r="2" spans="1:8" x14ac:dyDescent="0.25">
      <c r="A2" s="340" t="s">
        <v>67</v>
      </c>
      <c r="B2" s="340"/>
      <c r="C2" s="340"/>
      <c r="D2" s="340"/>
      <c r="E2" s="340"/>
      <c r="F2" s="340"/>
      <c r="G2" s="340"/>
      <c r="H2" s="27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27"/>
    </row>
    <row r="4" spans="1:8" x14ac:dyDescent="0.25">
      <c r="A4" s="340" t="s">
        <v>68</v>
      </c>
      <c r="B4" s="340"/>
      <c r="C4" s="340"/>
      <c r="D4" s="340"/>
      <c r="E4" s="340"/>
      <c r="F4" s="340"/>
      <c r="G4" s="340"/>
      <c r="H4" s="27"/>
    </row>
    <row r="5" spans="1:8" x14ac:dyDescent="0.25">
      <c r="A5" s="340" t="s">
        <v>120</v>
      </c>
      <c r="B5" s="340"/>
      <c r="C5" s="340"/>
      <c r="D5" s="340"/>
      <c r="E5" s="340"/>
      <c r="F5" s="340"/>
      <c r="G5" s="340"/>
      <c r="H5" s="27"/>
    </row>
    <row r="6" spans="1:8" x14ac:dyDescent="0.25">
      <c r="A6" s="1"/>
      <c r="B6" s="30"/>
      <c r="C6" s="30"/>
      <c r="D6" s="31"/>
      <c r="E6" s="1"/>
      <c r="F6" s="1"/>
      <c r="G6" s="1"/>
      <c r="H6" s="27"/>
    </row>
    <row r="7" spans="1:8" x14ac:dyDescent="0.25">
      <c r="A7" s="1"/>
      <c r="B7" s="2" t="s">
        <v>96</v>
      </c>
      <c r="C7" s="3"/>
      <c r="D7" s="4"/>
      <c r="E7" s="5"/>
      <c r="F7" s="5"/>
      <c r="G7" s="6">
        <v>8150.94</v>
      </c>
      <c r="H7" s="29"/>
    </row>
    <row r="8" spans="1:8" x14ac:dyDescent="0.25">
      <c r="A8" s="1"/>
      <c r="B8" s="1" t="s">
        <v>6</v>
      </c>
      <c r="C8" s="1"/>
      <c r="D8" s="7"/>
      <c r="E8" s="9"/>
      <c r="F8" s="9"/>
      <c r="G8" s="3"/>
      <c r="H8" s="27"/>
    </row>
    <row r="9" spans="1:8" x14ac:dyDescent="0.25">
      <c r="A9" s="10"/>
      <c r="B9" s="3"/>
      <c r="C9" s="1"/>
      <c r="D9" s="7"/>
      <c r="E9" s="9"/>
      <c r="F9" s="9"/>
      <c r="G9" s="1"/>
      <c r="H9" s="27"/>
    </row>
    <row r="10" spans="1:8" x14ac:dyDescent="0.25">
      <c r="A10" s="10"/>
      <c r="B10" s="3"/>
      <c r="C10" s="3"/>
      <c r="D10" s="4"/>
      <c r="E10" s="3"/>
      <c r="F10" s="9"/>
      <c r="G10" s="1"/>
      <c r="H10" s="27"/>
    </row>
    <row r="11" spans="1:8" x14ac:dyDescent="0.25">
      <c r="A11" s="10" t="s">
        <v>7</v>
      </c>
      <c r="B11" s="3" t="s">
        <v>54</v>
      </c>
      <c r="C11" s="3"/>
      <c r="D11" s="4"/>
      <c r="E11" s="3"/>
      <c r="F11" s="9"/>
      <c r="G11" s="1"/>
      <c r="H11" s="27"/>
    </row>
    <row r="12" spans="1:8" x14ac:dyDescent="0.25">
      <c r="A12" s="1"/>
      <c r="B12" s="1" t="s">
        <v>8</v>
      </c>
      <c r="C12" s="1"/>
      <c r="D12" s="7"/>
      <c r="E12" s="1"/>
      <c r="F12" s="9"/>
      <c r="G12" s="1"/>
      <c r="H12" s="27"/>
    </row>
    <row r="13" spans="1:8" x14ac:dyDescent="0.25">
      <c r="A13" s="1"/>
      <c r="B13" s="1"/>
      <c r="C13" s="1"/>
      <c r="D13" s="7"/>
      <c r="E13" s="1"/>
      <c r="F13" s="9"/>
      <c r="G13" s="1"/>
      <c r="H13" s="27"/>
    </row>
    <row r="14" spans="1:8" x14ac:dyDescent="0.25">
      <c r="A14" s="1"/>
      <c r="B14" s="47"/>
      <c r="C14" s="7"/>
      <c r="D14" s="7"/>
      <c r="E14" s="48"/>
      <c r="F14" s="9"/>
      <c r="G14" s="9"/>
      <c r="H14" s="27"/>
    </row>
    <row r="15" spans="1:8" x14ac:dyDescent="0.25">
      <c r="A15" s="1"/>
      <c r="B15" s="47"/>
      <c r="C15" s="7"/>
      <c r="D15" s="3"/>
      <c r="E15" s="15"/>
      <c r="F15" s="49"/>
      <c r="G15" s="49"/>
      <c r="H15" s="27"/>
    </row>
    <row r="16" spans="1:8" ht="15.75" thickBot="1" x14ac:dyDescent="0.3">
      <c r="A16" s="20" t="s">
        <v>49</v>
      </c>
      <c r="B16" s="2" t="s">
        <v>116</v>
      </c>
      <c r="C16" s="3"/>
      <c r="D16" s="4"/>
      <c r="E16" s="5"/>
      <c r="F16" s="5"/>
      <c r="G16" s="21">
        <f>G7-G14</f>
        <v>8150.94</v>
      </c>
      <c r="H16" s="27"/>
    </row>
    <row r="17" spans="1:8" ht="15.75" thickTop="1" x14ac:dyDescent="0.25">
      <c r="A17" s="20"/>
      <c r="B17" s="50"/>
      <c r="C17" s="3"/>
      <c r="D17" s="4"/>
      <c r="E17" s="5"/>
      <c r="F17" s="5"/>
      <c r="G17" s="6"/>
      <c r="H17" s="27"/>
    </row>
    <row r="18" spans="1:8" x14ac:dyDescent="0.25">
      <c r="A18" s="1"/>
      <c r="B18" s="3"/>
      <c r="C18" s="2"/>
      <c r="D18" s="51"/>
      <c r="E18" s="2"/>
      <c r="F18" s="3"/>
      <c r="G18" s="52"/>
      <c r="H18" s="27"/>
    </row>
    <row r="19" spans="1:8" x14ac:dyDescent="0.25">
      <c r="A19" s="27"/>
      <c r="B19" s="27"/>
      <c r="C19" s="27"/>
      <c r="D19" s="27"/>
      <c r="E19" s="27"/>
      <c r="F19" s="27"/>
      <c r="G19" s="27"/>
      <c r="H19" s="2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39997558519241921"/>
  </sheetPr>
  <dimension ref="A1:H54"/>
  <sheetViews>
    <sheetView topLeftCell="A25" workbookViewId="0">
      <selection activeCell="F21" sqref="F21"/>
    </sheetView>
  </sheetViews>
  <sheetFormatPr baseColWidth="10" defaultRowHeight="15" x14ac:dyDescent="0.25"/>
  <cols>
    <col min="3" max="3" width="25.28515625" bestFit="1" customWidth="1"/>
  </cols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11"/>
    </row>
    <row r="2" spans="1:8" x14ac:dyDescent="0.25">
      <c r="A2" s="340" t="s">
        <v>70</v>
      </c>
      <c r="B2" s="340"/>
      <c r="C2" s="340"/>
      <c r="D2" s="340"/>
      <c r="E2" s="340"/>
      <c r="F2" s="340"/>
      <c r="G2" s="340"/>
      <c r="H2" s="11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11"/>
    </row>
    <row r="4" spans="1:8" x14ac:dyDescent="0.25">
      <c r="A4" s="340" t="s">
        <v>71</v>
      </c>
      <c r="B4" s="340"/>
      <c r="C4" s="340"/>
      <c r="D4" s="340"/>
      <c r="E4" s="340"/>
      <c r="F4" s="340"/>
      <c r="G4" s="340"/>
      <c r="H4" s="11"/>
    </row>
    <row r="5" spans="1:8" x14ac:dyDescent="0.25">
      <c r="A5" s="340" t="s">
        <v>95</v>
      </c>
      <c r="B5" s="340"/>
      <c r="C5" s="340"/>
      <c r="D5" s="340"/>
      <c r="E5" s="340"/>
      <c r="F5" s="340"/>
      <c r="G5" s="340"/>
      <c r="H5" s="11"/>
    </row>
    <row r="6" spans="1:8" x14ac:dyDescent="0.25">
      <c r="A6" s="1"/>
      <c r="B6" s="2"/>
      <c r="C6" s="2"/>
      <c r="D6" s="51"/>
      <c r="E6" s="3"/>
      <c r="F6" s="1"/>
      <c r="G6" s="1"/>
      <c r="H6" s="11"/>
    </row>
    <row r="7" spans="1:8" x14ac:dyDescent="0.25">
      <c r="A7" s="1"/>
      <c r="B7" s="2" t="s">
        <v>96</v>
      </c>
      <c r="C7" s="3"/>
      <c r="D7" s="4"/>
      <c r="E7" s="5"/>
      <c r="F7" s="5"/>
      <c r="G7" s="6">
        <v>161978.29999999999</v>
      </c>
      <c r="H7" s="11"/>
    </row>
    <row r="8" spans="1:8" x14ac:dyDescent="0.25">
      <c r="A8" s="1"/>
      <c r="B8" s="3" t="s">
        <v>6</v>
      </c>
      <c r="C8" s="3"/>
      <c r="D8" s="4"/>
      <c r="E8" s="8"/>
      <c r="F8" s="9"/>
      <c r="G8" s="1"/>
      <c r="H8" s="11"/>
    </row>
    <row r="9" spans="1:8" x14ac:dyDescent="0.25">
      <c r="A9" s="10" t="s">
        <v>7</v>
      </c>
      <c r="B9" s="3" t="s">
        <v>54</v>
      </c>
      <c r="C9" s="3"/>
      <c r="D9" s="4"/>
      <c r="E9" s="3"/>
      <c r="F9" s="9"/>
      <c r="G9" s="1"/>
      <c r="H9" s="11"/>
    </row>
    <row r="10" spans="1:8" x14ac:dyDescent="0.25">
      <c r="A10" s="1"/>
      <c r="B10" s="3" t="s">
        <v>8</v>
      </c>
      <c r="C10" s="3"/>
      <c r="D10" s="4"/>
      <c r="E10" s="3"/>
      <c r="F10" s="9"/>
      <c r="G10" s="1"/>
      <c r="H10" s="11"/>
    </row>
    <row r="11" spans="1:8" x14ac:dyDescent="0.25">
      <c r="A11" s="1"/>
      <c r="B11" s="3"/>
      <c r="C11" s="3"/>
      <c r="D11" s="4"/>
      <c r="E11" s="3"/>
      <c r="F11" s="9"/>
      <c r="G11" s="1"/>
      <c r="H11" s="11"/>
    </row>
    <row r="12" spans="1:8" x14ac:dyDescent="0.25">
      <c r="A12" s="1"/>
      <c r="B12" s="3"/>
      <c r="C12" s="4"/>
      <c r="D12" s="4"/>
      <c r="E12" s="53"/>
      <c r="F12" s="9"/>
      <c r="G12" s="1"/>
      <c r="H12" s="11"/>
    </row>
    <row r="13" spans="1:8" x14ac:dyDescent="0.25">
      <c r="A13" s="1"/>
      <c r="B13" s="54">
        <v>41548</v>
      </c>
      <c r="C13" s="4" t="s">
        <v>72</v>
      </c>
      <c r="D13" s="4">
        <v>21</v>
      </c>
      <c r="E13" s="53">
        <v>344</v>
      </c>
      <c r="F13" s="9"/>
      <c r="G13" s="33"/>
      <c r="H13" s="11"/>
    </row>
    <row r="14" spans="1:8" x14ac:dyDescent="0.25">
      <c r="A14" s="1"/>
      <c r="B14" s="54">
        <v>41548</v>
      </c>
      <c r="C14" s="4" t="s">
        <v>73</v>
      </c>
      <c r="D14" s="4">
        <v>22</v>
      </c>
      <c r="E14" s="53">
        <v>344</v>
      </c>
      <c r="F14" s="9"/>
      <c r="G14" s="1"/>
      <c r="H14" s="11"/>
    </row>
    <row r="15" spans="1:8" x14ac:dyDescent="0.25">
      <c r="A15" s="1"/>
      <c r="B15" s="55">
        <v>41730</v>
      </c>
      <c r="C15" s="4" t="s">
        <v>74</v>
      </c>
      <c r="D15" s="4">
        <v>276</v>
      </c>
      <c r="E15" s="53">
        <v>2000</v>
      </c>
      <c r="F15" s="9"/>
      <c r="G15" s="1"/>
      <c r="H15" s="11"/>
    </row>
    <row r="16" spans="1:8" x14ac:dyDescent="0.25">
      <c r="A16" s="1"/>
      <c r="B16" s="54">
        <v>42128</v>
      </c>
      <c r="C16" s="4" t="s">
        <v>75</v>
      </c>
      <c r="D16" s="4">
        <v>798</v>
      </c>
      <c r="E16" s="53">
        <v>2000</v>
      </c>
      <c r="F16" s="9"/>
      <c r="G16" s="1"/>
      <c r="H16" s="11"/>
    </row>
    <row r="17" spans="1:8" x14ac:dyDescent="0.25">
      <c r="A17" s="1"/>
      <c r="B17" s="54">
        <v>42174</v>
      </c>
      <c r="C17" s="4" t="s">
        <v>76</v>
      </c>
      <c r="D17" s="4">
        <v>886</v>
      </c>
      <c r="E17" s="53">
        <v>4000</v>
      </c>
      <c r="F17" s="9"/>
      <c r="G17" s="1"/>
      <c r="H17" s="11"/>
    </row>
    <row r="18" spans="1:8" x14ac:dyDescent="0.25">
      <c r="A18" s="1"/>
      <c r="B18" s="54">
        <v>42248</v>
      </c>
      <c r="C18" s="4" t="s">
        <v>77</v>
      </c>
      <c r="D18" s="4">
        <v>945</v>
      </c>
      <c r="E18" s="53">
        <v>1000</v>
      </c>
      <c r="F18" s="9"/>
      <c r="G18" s="1"/>
      <c r="H18" s="11"/>
    </row>
    <row r="19" spans="1:8" x14ac:dyDescent="0.25">
      <c r="A19" s="1"/>
      <c r="B19" s="54">
        <v>42311</v>
      </c>
      <c r="C19" s="4" t="s">
        <v>78</v>
      </c>
      <c r="D19" s="4">
        <v>1091</v>
      </c>
      <c r="E19" s="53">
        <v>500</v>
      </c>
      <c r="F19" s="9"/>
      <c r="G19" s="1"/>
      <c r="H19" s="11"/>
    </row>
    <row r="20" spans="1:8" x14ac:dyDescent="0.25">
      <c r="A20" s="1"/>
      <c r="B20" s="54">
        <v>42340</v>
      </c>
      <c r="C20" s="4" t="s">
        <v>79</v>
      </c>
      <c r="D20" s="4">
        <v>1181</v>
      </c>
      <c r="E20" s="53">
        <v>750</v>
      </c>
      <c r="F20" s="9"/>
      <c r="G20" s="1"/>
      <c r="H20" s="11"/>
    </row>
    <row r="21" spans="1:8" x14ac:dyDescent="0.25">
      <c r="A21" s="1"/>
      <c r="B21" s="54">
        <v>42340</v>
      </c>
      <c r="C21" s="4" t="s">
        <v>80</v>
      </c>
      <c r="D21" s="4">
        <v>1195</v>
      </c>
      <c r="E21" s="53">
        <v>500</v>
      </c>
      <c r="F21" s="9"/>
      <c r="G21" s="1"/>
      <c r="H21" s="11"/>
    </row>
    <row r="22" spans="1:8" x14ac:dyDescent="0.25">
      <c r="A22" s="1"/>
      <c r="B22" s="54">
        <v>42340</v>
      </c>
      <c r="C22" s="4" t="s">
        <v>81</v>
      </c>
      <c r="D22" s="4">
        <v>1188</v>
      </c>
      <c r="E22" s="53">
        <v>500</v>
      </c>
      <c r="F22" s="9"/>
      <c r="G22" s="1"/>
      <c r="H22" s="11"/>
    </row>
    <row r="23" spans="1:8" x14ac:dyDescent="0.25">
      <c r="A23" s="1"/>
      <c r="B23" s="54">
        <v>42585</v>
      </c>
      <c r="C23" s="4" t="s">
        <v>82</v>
      </c>
      <c r="D23" s="4">
        <v>1540</v>
      </c>
      <c r="E23" s="53">
        <v>4000</v>
      </c>
      <c r="F23" s="9"/>
      <c r="G23" s="1"/>
      <c r="H23" s="11"/>
    </row>
    <row r="24" spans="1:8" x14ac:dyDescent="0.25">
      <c r="A24" s="1"/>
      <c r="B24" s="54">
        <v>42614</v>
      </c>
      <c r="C24" s="4" t="s">
        <v>83</v>
      </c>
      <c r="D24" s="4">
        <v>1636</v>
      </c>
      <c r="E24" s="53">
        <v>2000</v>
      </c>
      <c r="F24" s="9"/>
      <c r="G24" s="1"/>
      <c r="H24" s="11"/>
    </row>
    <row r="25" spans="1:8" x14ac:dyDescent="0.25">
      <c r="A25" s="1"/>
      <c r="B25" s="54">
        <v>42650</v>
      </c>
      <c r="C25" s="4" t="s">
        <v>84</v>
      </c>
      <c r="D25" s="4">
        <v>1725</v>
      </c>
      <c r="E25" s="53">
        <v>600</v>
      </c>
      <c r="F25" s="9"/>
      <c r="G25" s="1"/>
      <c r="H25" s="11"/>
    </row>
    <row r="26" spans="1:8" x14ac:dyDescent="0.25">
      <c r="A26" s="1"/>
      <c r="B26" s="54">
        <v>42674</v>
      </c>
      <c r="C26" s="4" t="s">
        <v>85</v>
      </c>
      <c r="D26" s="4">
        <v>1742</v>
      </c>
      <c r="E26" s="53">
        <v>1192.5999999999999</v>
      </c>
      <c r="F26" s="9"/>
      <c r="G26" s="1"/>
      <c r="H26" s="11"/>
    </row>
    <row r="27" spans="1:8" x14ac:dyDescent="0.25">
      <c r="A27" s="1"/>
      <c r="B27" s="54">
        <v>42403</v>
      </c>
      <c r="C27" s="4" t="s">
        <v>86</v>
      </c>
      <c r="D27" s="4">
        <v>1899</v>
      </c>
      <c r="E27" s="53">
        <v>2800</v>
      </c>
      <c r="F27" s="9"/>
      <c r="G27" s="1"/>
      <c r="H27" s="11"/>
    </row>
    <row r="28" spans="1:8" x14ac:dyDescent="0.25">
      <c r="A28" s="1"/>
      <c r="B28" s="54">
        <v>42796</v>
      </c>
      <c r="C28" s="4" t="s">
        <v>87</v>
      </c>
      <c r="D28" s="4">
        <v>1912</v>
      </c>
      <c r="E28" s="53">
        <v>4000</v>
      </c>
      <c r="F28" s="9"/>
      <c r="G28" s="1"/>
      <c r="H28" s="11"/>
    </row>
    <row r="29" spans="1:8" x14ac:dyDescent="0.25">
      <c r="A29" s="1"/>
      <c r="B29" s="54">
        <v>42796</v>
      </c>
      <c r="C29" s="4" t="s">
        <v>88</v>
      </c>
      <c r="D29" s="4">
        <v>1913</v>
      </c>
      <c r="E29" s="53">
        <v>4000</v>
      </c>
      <c r="F29" s="9"/>
      <c r="G29" s="1"/>
      <c r="H29" s="11"/>
    </row>
    <row r="30" spans="1:8" x14ac:dyDescent="0.25">
      <c r="A30" s="1"/>
      <c r="B30" s="54">
        <v>42796</v>
      </c>
      <c r="C30" s="4" t="s">
        <v>89</v>
      </c>
      <c r="D30" s="4">
        <v>1956</v>
      </c>
      <c r="E30" s="53">
        <v>2000</v>
      </c>
      <c r="F30" s="9"/>
      <c r="G30" s="1"/>
      <c r="H30" s="11"/>
    </row>
    <row r="31" spans="1:8" x14ac:dyDescent="0.25">
      <c r="A31" s="1"/>
      <c r="B31" s="54">
        <v>42796</v>
      </c>
      <c r="C31" s="4" t="s">
        <v>90</v>
      </c>
      <c r="D31" s="4">
        <v>1958</v>
      </c>
      <c r="E31" s="53">
        <v>2000</v>
      </c>
      <c r="F31" s="9"/>
      <c r="G31" s="1"/>
      <c r="H31" s="11"/>
    </row>
    <row r="32" spans="1:8" x14ac:dyDescent="0.25">
      <c r="A32" s="1"/>
      <c r="B32" s="54">
        <v>42892</v>
      </c>
      <c r="C32" s="4" t="s">
        <v>91</v>
      </c>
      <c r="D32" s="4">
        <v>2080</v>
      </c>
      <c r="E32" s="53">
        <v>4000</v>
      </c>
      <c r="F32" s="9"/>
      <c r="G32" s="1"/>
      <c r="H32" s="11"/>
    </row>
    <row r="33" spans="1:8" x14ac:dyDescent="0.25">
      <c r="A33" s="1"/>
      <c r="B33" s="54">
        <v>42892</v>
      </c>
      <c r="C33" s="4" t="s">
        <v>88</v>
      </c>
      <c r="D33" s="4">
        <v>2086</v>
      </c>
      <c r="E33" s="53">
        <v>4000</v>
      </c>
      <c r="F33" s="9"/>
      <c r="G33" s="1"/>
      <c r="H33" s="11"/>
    </row>
    <row r="34" spans="1:8" x14ac:dyDescent="0.25">
      <c r="A34" s="1"/>
      <c r="B34" s="54">
        <v>42892</v>
      </c>
      <c r="C34" s="4" t="s">
        <v>87</v>
      </c>
      <c r="D34" s="4">
        <v>2087</v>
      </c>
      <c r="E34" s="53">
        <v>4000</v>
      </c>
      <c r="F34" s="9"/>
      <c r="G34" s="1"/>
      <c r="H34" s="11"/>
    </row>
    <row r="35" spans="1:8" x14ac:dyDescent="0.25">
      <c r="A35" s="1"/>
      <c r="B35" s="54">
        <v>42893</v>
      </c>
      <c r="C35" s="4" t="s">
        <v>92</v>
      </c>
      <c r="D35" s="4">
        <v>2099</v>
      </c>
      <c r="E35" s="53">
        <v>4000</v>
      </c>
      <c r="F35" s="9"/>
      <c r="G35" s="1"/>
      <c r="H35" s="11"/>
    </row>
    <row r="36" spans="1:8" x14ac:dyDescent="0.25">
      <c r="A36" s="1"/>
      <c r="B36" s="54">
        <v>42957</v>
      </c>
      <c r="C36" s="4" t="s">
        <v>121</v>
      </c>
      <c r="D36" s="4">
        <v>2122</v>
      </c>
      <c r="E36" s="53">
        <v>4000</v>
      </c>
      <c r="F36" s="9"/>
      <c r="G36" s="1"/>
      <c r="H36" s="11"/>
    </row>
    <row r="37" spans="1:8" x14ac:dyDescent="0.25">
      <c r="A37" s="1"/>
      <c r="B37" s="54">
        <v>42957</v>
      </c>
      <c r="C37" s="4" t="s">
        <v>122</v>
      </c>
      <c r="D37" s="4">
        <v>2124</v>
      </c>
      <c r="E37" s="53">
        <v>4000</v>
      </c>
      <c r="F37" s="9"/>
      <c r="G37" s="1"/>
      <c r="H37" s="11"/>
    </row>
    <row r="38" spans="1:8" x14ac:dyDescent="0.25">
      <c r="A38" s="1"/>
      <c r="B38" s="54">
        <v>42957</v>
      </c>
      <c r="C38" s="4" t="s">
        <v>123</v>
      </c>
      <c r="D38" s="4">
        <v>2126</v>
      </c>
      <c r="E38" s="53">
        <v>2000</v>
      </c>
      <c r="F38" s="9"/>
      <c r="G38" s="1"/>
      <c r="H38" s="11"/>
    </row>
    <row r="39" spans="1:8" x14ac:dyDescent="0.25">
      <c r="A39" s="1"/>
      <c r="B39" s="54">
        <v>42957</v>
      </c>
      <c r="C39" s="4" t="s">
        <v>124</v>
      </c>
      <c r="D39" s="4">
        <v>2127</v>
      </c>
      <c r="E39" s="53">
        <v>2000</v>
      </c>
      <c r="F39" s="9"/>
      <c r="G39" s="1"/>
      <c r="H39" s="11"/>
    </row>
    <row r="40" spans="1:8" x14ac:dyDescent="0.25">
      <c r="A40" s="1"/>
      <c r="B40" s="54">
        <v>42957</v>
      </c>
      <c r="C40" s="4" t="s">
        <v>125</v>
      </c>
      <c r="D40" s="4">
        <v>2128</v>
      </c>
      <c r="E40" s="53">
        <v>4000</v>
      </c>
      <c r="F40" s="9"/>
      <c r="G40" s="1"/>
      <c r="H40" s="11"/>
    </row>
    <row r="41" spans="1:8" x14ac:dyDescent="0.25">
      <c r="A41" s="1"/>
      <c r="B41" s="54">
        <v>42957</v>
      </c>
      <c r="C41" s="4" t="s">
        <v>126</v>
      </c>
      <c r="D41" s="4">
        <v>2142</v>
      </c>
      <c r="E41" s="53">
        <v>1000</v>
      </c>
      <c r="F41" s="9"/>
      <c r="G41" s="1"/>
      <c r="H41" s="11"/>
    </row>
    <row r="42" spans="1:8" x14ac:dyDescent="0.25">
      <c r="A42" s="1"/>
      <c r="B42" s="54">
        <v>42957</v>
      </c>
      <c r="C42" s="4" t="s">
        <v>127</v>
      </c>
      <c r="D42" s="4">
        <v>2143</v>
      </c>
      <c r="E42" s="53">
        <v>1000</v>
      </c>
      <c r="F42" s="9"/>
      <c r="G42" s="1"/>
      <c r="H42" s="11"/>
    </row>
    <row r="43" spans="1:8" x14ac:dyDescent="0.25">
      <c r="A43" s="1"/>
      <c r="B43" s="54">
        <v>42957</v>
      </c>
      <c r="C43" s="4" t="s">
        <v>128</v>
      </c>
      <c r="D43" s="4">
        <v>2144</v>
      </c>
      <c r="E43" s="53">
        <v>4000</v>
      </c>
      <c r="F43" s="9"/>
      <c r="G43" s="1"/>
      <c r="H43" s="11"/>
    </row>
    <row r="44" spans="1:8" x14ac:dyDescent="0.25">
      <c r="A44" s="1"/>
      <c r="B44" s="54">
        <v>42957</v>
      </c>
      <c r="C44" s="4" t="s">
        <v>129</v>
      </c>
      <c r="D44" s="4">
        <v>2147</v>
      </c>
      <c r="E44" s="53">
        <v>4000</v>
      </c>
      <c r="F44" s="9"/>
      <c r="G44" s="1"/>
      <c r="H44" s="11"/>
    </row>
    <row r="45" spans="1:8" x14ac:dyDescent="0.25">
      <c r="A45" s="1"/>
      <c r="B45" s="54">
        <v>42957</v>
      </c>
      <c r="C45" s="4" t="s">
        <v>130</v>
      </c>
      <c r="D45" s="4">
        <v>2150</v>
      </c>
      <c r="E45" s="53">
        <v>4000</v>
      </c>
      <c r="F45" s="9"/>
      <c r="G45" s="1"/>
      <c r="H45" s="11"/>
    </row>
    <row r="46" spans="1:8" x14ac:dyDescent="0.25">
      <c r="A46" s="1"/>
      <c r="B46" s="54">
        <v>42957</v>
      </c>
      <c r="C46" s="4" t="s">
        <v>131</v>
      </c>
      <c r="D46" s="4">
        <v>2151</v>
      </c>
      <c r="E46" s="53">
        <v>1000</v>
      </c>
      <c r="F46" s="9"/>
      <c r="G46" s="1"/>
      <c r="H46" s="11"/>
    </row>
    <row r="47" spans="1:8" x14ac:dyDescent="0.25">
      <c r="A47" s="1"/>
      <c r="B47" s="54">
        <v>42957</v>
      </c>
      <c r="C47" s="4" t="s">
        <v>132</v>
      </c>
      <c r="D47" s="4">
        <v>2152</v>
      </c>
      <c r="E47" s="53">
        <v>1000</v>
      </c>
      <c r="F47" s="9"/>
      <c r="G47" s="1"/>
      <c r="H47" s="11"/>
    </row>
    <row r="48" spans="1:8" x14ac:dyDescent="0.25">
      <c r="A48" s="1"/>
      <c r="B48" s="54">
        <v>42957</v>
      </c>
      <c r="C48" s="4" t="s">
        <v>133</v>
      </c>
      <c r="D48" s="4">
        <v>2155</v>
      </c>
      <c r="E48" s="53">
        <v>1000</v>
      </c>
      <c r="F48" s="9"/>
      <c r="G48" s="1"/>
      <c r="H48" s="11"/>
    </row>
    <row r="49" spans="1:8" x14ac:dyDescent="0.25">
      <c r="A49" s="1"/>
      <c r="B49" s="54">
        <v>42957</v>
      </c>
      <c r="C49" s="4" t="s">
        <v>134</v>
      </c>
      <c r="D49" s="4">
        <v>2157</v>
      </c>
      <c r="E49" s="53">
        <v>1000</v>
      </c>
      <c r="F49" s="9"/>
      <c r="G49" s="1"/>
      <c r="H49" s="11"/>
    </row>
    <row r="50" spans="1:8" x14ac:dyDescent="0.25">
      <c r="A50" s="1"/>
      <c r="B50" s="54">
        <v>42957</v>
      </c>
      <c r="C50" s="4" t="s">
        <v>135</v>
      </c>
      <c r="D50" s="4">
        <v>2162</v>
      </c>
      <c r="E50" s="53">
        <v>4000</v>
      </c>
      <c r="F50" s="9">
        <f>E51</f>
        <v>88530.6</v>
      </c>
      <c r="G50" s="9">
        <f>F50</f>
        <v>88530.6</v>
      </c>
    </row>
    <row r="51" spans="1:8" x14ac:dyDescent="0.25">
      <c r="A51" s="1"/>
      <c r="B51" s="54"/>
      <c r="C51" s="4"/>
      <c r="D51" s="56"/>
      <c r="E51" s="32">
        <f>SUM(E13:E50)</f>
        <v>88530.6</v>
      </c>
      <c r="F51" s="57"/>
      <c r="G51" s="57"/>
    </row>
    <row r="52" spans="1:8" ht="15.75" thickBot="1" x14ac:dyDescent="0.3">
      <c r="A52" s="20" t="s">
        <v>49</v>
      </c>
      <c r="B52" s="2" t="s">
        <v>116</v>
      </c>
      <c r="C52" s="3"/>
      <c r="D52" s="2"/>
      <c r="E52" s="5"/>
      <c r="F52" s="5"/>
      <c r="G52" s="21">
        <f>G7-G50</f>
        <v>73447.699999999983</v>
      </c>
    </row>
    <row r="53" spans="1:8" ht="15.75" thickTop="1" x14ac:dyDescent="0.25"/>
    <row r="54" spans="1:8" x14ac:dyDescent="0.25">
      <c r="G54" s="58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51"/>
  <sheetViews>
    <sheetView workbookViewId="0">
      <selection activeCell="G46" sqref="G46"/>
    </sheetView>
  </sheetViews>
  <sheetFormatPr baseColWidth="10" defaultRowHeight="11.25" x14ac:dyDescent="0.2"/>
  <cols>
    <col min="1" max="1" width="2.7109375" style="84" customWidth="1"/>
    <col min="2" max="2" width="47.5703125" style="84" bestFit="1" customWidth="1"/>
    <col min="3" max="3" width="13.28515625" style="84" bestFit="1" customWidth="1"/>
    <col min="4" max="4" width="2.7109375" style="84" customWidth="1"/>
    <col min="5" max="5" width="32" style="84" bestFit="1" customWidth="1"/>
    <col min="6" max="6" width="13.28515625" style="84" bestFit="1" customWidth="1"/>
    <col min="7" max="16384" width="11.42578125" style="84"/>
  </cols>
  <sheetData>
    <row r="1" spans="2:9" x14ac:dyDescent="0.2">
      <c r="B1" s="73" t="s">
        <v>161</v>
      </c>
      <c r="C1" s="82"/>
      <c r="E1" s="82"/>
      <c r="F1" s="64"/>
      <c r="G1" s="82"/>
      <c r="H1" s="82"/>
      <c r="I1" s="82"/>
    </row>
    <row r="2" spans="2:9" x14ac:dyDescent="0.2">
      <c r="B2" s="73" t="s">
        <v>215</v>
      </c>
      <c r="C2" s="82"/>
      <c r="D2" s="82"/>
      <c r="E2" s="82"/>
      <c r="F2" s="64"/>
      <c r="G2" s="82"/>
      <c r="H2" s="82"/>
      <c r="I2" s="82"/>
    </row>
    <row r="3" spans="2:9" x14ac:dyDescent="0.2">
      <c r="B3" s="81" t="s">
        <v>136</v>
      </c>
      <c r="C3" s="80"/>
      <c r="D3" s="80"/>
      <c r="E3" s="80"/>
      <c r="F3" s="80"/>
      <c r="G3" s="82"/>
      <c r="H3" s="82"/>
      <c r="I3" s="82"/>
    </row>
    <row r="4" spans="2:9" x14ac:dyDescent="0.2">
      <c r="B4" s="80"/>
      <c r="C4" s="80"/>
      <c r="D4" s="80"/>
      <c r="E4" s="80"/>
      <c r="F4" s="80"/>
      <c r="G4" s="82"/>
      <c r="H4" s="82"/>
      <c r="I4" s="82"/>
    </row>
    <row r="5" spans="2:9" x14ac:dyDescent="0.2">
      <c r="B5" s="66" t="s">
        <v>162</v>
      </c>
      <c r="C5" s="67" t="s">
        <v>6</v>
      </c>
      <c r="D5" s="64" t="s">
        <v>163</v>
      </c>
      <c r="E5" s="66" t="s">
        <v>164</v>
      </c>
      <c r="F5" s="67" t="s">
        <v>6</v>
      </c>
      <c r="G5" s="82"/>
      <c r="H5" s="82"/>
      <c r="I5" s="82"/>
    </row>
    <row r="6" spans="2:9" x14ac:dyDescent="0.2">
      <c r="B6" s="67" t="s">
        <v>6</v>
      </c>
      <c r="C6" s="67" t="s">
        <v>6</v>
      </c>
      <c r="D6" s="67" t="s">
        <v>6</v>
      </c>
      <c r="E6" s="67" t="s">
        <v>6</v>
      </c>
      <c r="F6" s="67" t="s">
        <v>6</v>
      </c>
      <c r="G6" s="82"/>
      <c r="H6" s="82"/>
      <c r="I6" s="82"/>
    </row>
    <row r="7" spans="2:9" x14ac:dyDescent="0.2">
      <c r="B7" s="71" t="s">
        <v>165</v>
      </c>
      <c r="C7" s="67" t="s">
        <v>6</v>
      </c>
      <c r="D7" s="67" t="s">
        <v>6</v>
      </c>
      <c r="E7" s="71" t="s">
        <v>166</v>
      </c>
      <c r="F7" s="67" t="s">
        <v>6</v>
      </c>
      <c r="G7" s="82"/>
      <c r="H7" s="82"/>
      <c r="I7" s="82"/>
    </row>
    <row r="8" spans="2:9" x14ac:dyDescent="0.2">
      <c r="B8" s="73" t="s">
        <v>6</v>
      </c>
      <c r="C8" s="67" t="s">
        <v>6</v>
      </c>
      <c r="D8" s="64" t="s">
        <v>163</v>
      </c>
      <c r="E8" s="67" t="s">
        <v>6</v>
      </c>
      <c r="F8" s="67" t="s">
        <v>6</v>
      </c>
      <c r="G8" s="82"/>
      <c r="H8" s="82"/>
      <c r="I8" s="82"/>
    </row>
    <row r="9" spans="2:9" x14ac:dyDescent="0.2">
      <c r="B9" s="71" t="s">
        <v>167</v>
      </c>
      <c r="C9" s="67" t="s">
        <v>6</v>
      </c>
      <c r="D9" s="67" t="s">
        <v>6</v>
      </c>
      <c r="E9" s="71" t="s">
        <v>167</v>
      </c>
      <c r="F9" s="67" t="s">
        <v>6</v>
      </c>
      <c r="G9" s="82"/>
      <c r="H9" s="82"/>
      <c r="I9" s="82"/>
    </row>
    <row r="10" spans="2:9" x14ac:dyDescent="0.2">
      <c r="B10" s="67" t="s">
        <v>6</v>
      </c>
      <c r="C10" s="67" t="s">
        <v>6</v>
      </c>
      <c r="D10" s="64" t="s">
        <v>163</v>
      </c>
      <c r="E10" s="67" t="s">
        <v>6</v>
      </c>
      <c r="F10" s="67" t="s">
        <v>6</v>
      </c>
      <c r="G10" s="82"/>
      <c r="H10" s="82"/>
      <c r="I10" s="82"/>
    </row>
    <row r="11" spans="2:9" x14ac:dyDescent="0.2">
      <c r="B11" s="67" t="s">
        <v>168</v>
      </c>
      <c r="C11" s="328">
        <v>6000</v>
      </c>
      <c r="D11" s="67" t="s">
        <v>6</v>
      </c>
      <c r="E11" s="67" t="s">
        <v>169</v>
      </c>
      <c r="F11" s="328">
        <v>890854.34</v>
      </c>
      <c r="G11" s="82"/>
      <c r="H11" s="82"/>
      <c r="I11" s="82"/>
    </row>
    <row r="12" spans="2:9" x14ac:dyDescent="0.2">
      <c r="B12" s="67" t="s">
        <v>170</v>
      </c>
      <c r="C12" s="64">
        <v>1645140.95</v>
      </c>
      <c r="D12" s="67" t="s">
        <v>6</v>
      </c>
      <c r="E12" s="67" t="s">
        <v>171</v>
      </c>
      <c r="F12" s="64">
        <v>415091.42</v>
      </c>
      <c r="G12" s="82"/>
      <c r="H12" s="82"/>
      <c r="I12" s="82"/>
    </row>
    <row r="13" spans="2:9" x14ac:dyDescent="0.2">
      <c r="B13" s="67" t="s">
        <v>172</v>
      </c>
      <c r="C13" s="64">
        <v>7336900.25</v>
      </c>
      <c r="D13" s="67" t="s">
        <v>6</v>
      </c>
      <c r="E13" s="67" t="s">
        <v>6</v>
      </c>
      <c r="F13" s="67" t="s">
        <v>6</v>
      </c>
      <c r="G13" s="82"/>
      <c r="H13" s="82"/>
      <c r="I13" s="82"/>
    </row>
    <row r="14" spans="2:9" x14ac:dyDescent="0.2">
      <c r="B14" s="67" t="s">
        <v>173</v>
      </c>
      <c r="C14" s="64">
        <v>2217916.37</v>
      </c>
      <c r="D14" s="67" t="s">
        <v>6</v>
      </c>
      <c r="E14" s="71" t="s">
        <v>174</v>
      </c>
      <c r="F14" s="329">
        <v>1305945.76</v>
      </c>
      <c r="G14" s="82"/>
      <c r="H14" s="82"/>
      <c r="I14" s="82"/>
    </row>
    <row r="15" spans="2:9" x14ac:dyDescent="0.2">
      <c r="B15" s="67" t="s">
        <v>175</v>
      </c>
      <c r="C15" s="64">
        <v>1010237.99</v>
      </c>
      <c r="D15" s="67" t="s">
        <v>6</v>
      </c>
      <c r="E15" s="67" t="s">
        <v>6</v>
      </c>
      <c r="F15" s="67" t="s">
        <v>6</v>
      </c>
      <c r="G15" s="82"/>
      <c r="H15" s="82"/>
      <c r="I15" s="82"/>
    </row>
    <row r="16" spans="2:9" x14ac:dyDescent="0.2">
      <c r="B16" s="67" t="s">
        <v>176</v>
      </c>
      <c r="C16" s="64">
        <v>452765</v>
      </c>
      <c r="D16" s="67" t="s">
        <v>6</v>
      </c>
      <c r="E16" s="71" t="s">
        <v>177</v>
      </c>
      <c r="F16" s="67" t="s">
        <v>6</v>
      </c>
      <c r="G16" s="82"/>
      <c r="H16" s="82"/>
      <c r="I16" s="82"/>
    </row>
    <row r="17" spans="2:9" x14ac:dyDescent="0.2">
      <c r="B17" s="67" t="s">
        <v>178</v>
      </c>
      <c r="C17" s="64">
        <v>13872</v>
      </c>
      <c r="D17" s="67" t="s">
        <v>6</v>
      </c>
      <c r="E17" s="67" t="s">
        <v>6</v>
      </c>
      <c r="F17" s="67" t="s">
        <v>6</v>
      </c>
      <c r="G17" s="82"/>
      <c r="H17" s="82"/>
      <c r="I17" s="82"/>
    </row>
    <row r="18" spans="2:9" x14ac:dyDescent="0.2">
      <c r="B18" s="67" t="s">
        <v>179</v>
      </c>
      <c r="C18" s="68">
        <v>-659400.13</v>
      </c>
      <c r="D18" s="67" t="s">
        <v>6</v>
      </c>
      <c r="E18" s="67" t="s">
        <v>180</v>
      </c>
      <c r="F18" s="328">
        <v>61327.79</v>
      </c>
      <c r="G18" s="82"/>
      <c r="H18" s="82"/>
      <c r="I18" s="82"/>
    </row>
    <row r="19" spans="2:9" x14ac:dyDescent="0.2">
      <c r="B19" s="67" t="s">
        <v>181</v>
      </c>
      <c r="C19" s="68">
        <v>-513235.18</v>
      </c>
      <c r="D19" s="67" t="s">
        <v>6</v>
      </c>
      <c r="E19" s="67" t="s">
        <v>6</v>
      </c>
      <c r="F19" s="67" t="s">
        <v>6</v>
      </c>
      <c r="G19" s="82"/>
      <c r="H19" s="82"/>
      <c r="I19" s="82"/>
    </row>
    <row r="20" spans="2:9" x14ac:dyDescent="0.2">
      <c r="B20" s="67" t="s">
        <v>6</v>
      </c>
      <c r="C20" s="67" t="s">
        <v>6</v>
      </c>
      <c r="D20" s="64" t="s">
        <v>163</v>
      </c>
      <c r="E20" s="71" t="s">
        <v>182</v>
      </c>
      <c r="F20" s="329">
        <v>61327.79</v>
      </c>
      <c r="G20" s="82"/>
      <c r="H20" s="82"/>
      <c r="I20" s="82"/>
    </row>
    <row r="21" spans="2:9" x14ac:dyDescent="0.2">
      <c r="B21" s="71" t="s">
        <v>174</v>
      </c>
      <c r="C21" s="329">
        <v>11510197.25</v>
      </c>
      <c r="D21" s="64" t="s">
        <v>163</v>
      </c>
      <c r="E21" s="67" t="s">
        <v>6</v>
      </c>
      <c r="F21" s="67" t="s">
        <v>6</v>
      </c>
      <c r="G21" s="82"/>
      <c r="H21" s="82"/>
      <c r="I21" s="82"/>
    </row>
    <row r="22" spans="2:9" x14ac:dyDescent="0.2">
      <c r="B22" s="67" t="s">
        <v>6</v>
      </c>
      <c r="C22" s="67" t="s">
        <v>6</v>
      </c>
      <c r="D22" s="64" t="s">
        <v>163</v>
      </c>
      <c r="E22" s="67" t="s">
        <v>6</v>
      </c>
      <c r="F22" s="67" t="s">
        <v>6</v>
      </c>
      <c r="G22" s="82"/>
      <c r="H22" s="82"/>
      <c r="I22" s="82"/>
    </row>
    <row r="23" spans="2:9" x14ac:dyDescent="0.2">
      <c r="B23" s="71" t="s">
        <v>183</v>
      </c>
      <c r="C23" s="67" t="s">
        <v>6</v>
      </c>
      <c r="D23" s="67" t="s">
        <v>6</v>
      </c>
      <c r="E23" s="71" t="s">
        <v>184</v>
      </c>
      <c r="F23" s="329">
        <v>1367273.55</v>
      </c>
      <c r="G23" s="82"/>
      <c r="H23" s="82"/>
      <c r="I23" s="82"/>
    </row>
    <row r="24" spans="2:9" x14ac:dyDescent="0.2">
      <c r="B24" s="67" t="s">
        <v>6</v>
      </c>
      <c r="C24" s="67" t="s">
        <v>6</v>
      </c>
      <c r="D24" s="64" t="s">
        <v>163</v>
      </c>
      <c r="E24" s="67" t="s">
        <v>6</v>
      </c>
      <c r="F24" s="67" t="s">
        <v>6</v>
      </c>
      <c r="G24" s="82"/>
      <c r="H24" s="82"/>
      <c r="I24" s="82"/>
    </row>
    <row r="25" spans="2:9" x14ac:dyDescent="0.2">
      <c r="B25" s="67" t="s">
        <v>185</v>
      </c>
      <c r="C25" s="328">
        <v>1120702.31</v>
      </c>
      <c r="D25" s="67" t="s">
        <v>6</v>
      </c>
      <c r="E25" s="67" t="s">
        <v>6</v>
      </c>
      <c r="F25" s="67" t="s">
        <v>6</v>
      </c>
      <c r="G25" s="82"/>
      <c r="H25" s="82"/>
      <c r="I25" s="82"/>
    </row>
    <row r="26" spans="2:9" x14ac:dyDescent="0.2">
      <c r="B26" s="67" t="s">
        <v>186</v>
      </c>
      <c r="C26" s="64">
        <v>385172.01</v>
      </c>
      <c r="D26" s="67" t="s">
        <v>6</v>
      </c>
      <c r="E26" s="66" t="s">
        <v>187</v>
      </c>
      <c r="F26" s="329">
        <v>1367273.55</v>
      </c>
      <c r="G26" s="82"/>
      <c r="H26" s="82"/>
      <c r="I26" s="82"/>
    </row>
    <row r="27" spans="2:9" x14ac:dyDescent="0.2">
      <c r="B27" s="67" t="s">
        <v>188</v>
      </c>
      <c r="C27" s="64">
        <v>263298.71000000002</v>
      </c>
      <c r="D27" s="67" t="s">
        <v>6</v>
      </c>
      <c r="E27" s="67" t="s">
        <v>6</v>
      </c>
      <c r="F27" s="67" t="s">
        <v>6</v>
      </c>
      <c r="G27" s="82"/>
      <c r="H27" s="82"/>
      <c r="I27" s="82"/>
    </row>
    <row r="28" spans="2:9" x14ac:dyDescent="0.2">
      <c r="B28" s="67" t="s">
        <v>189</v>
      </c>
      <c r="C28" s="64">
        <v>1802.72</v>
      </c>
      <c r="D28" s="67" t="s">
        <v>6</v>
      </c>
      <c r="E28" s="66" t="s">
        <v>190</v>
      </c>
      <c r="F28" s="67" t="s">
        <v>6</v>
      </c>
      <c r="G28" s="82"/>
      <c r="H28" s="82"/>
      <c r="I28" s="82"/>
    </row>
    <row r="29" spans="2:9" x14ac:dyDescent="0.2">
      <c r="B29" s="67" t="s">
        <v>191</v>
      </c>
      <c r="C29" s="64">
        <v>1173158</v>
      </c>
      <c r="D29" s="67" t="s">
        <v>6</v>
      </c>
      <c r="E29" s="67" t="s">
        <v>6</v>
      </c>
      <c r="F29" s="67" t="s">
        <v>6</v>
      </c>
      <c r="G29" s="82"/>
      <c r="H29" s="82"/>
      <c r="I29" s="82"/>
    </row>
    <row r="30" spans="2:9" x14ac:dyDescent="0.2">
      <c r="B30" s="67" t="s">
        <v>192</v>
      </c>
      <c r="C30" s="64">
        <v>17708657.870000001</v>
      </c>
      <c r="D30" s="67" t="s">
        <v>6</v>
      </c>
      <c r="E30" s="71" t="s">
        <v>193</v>
      </c>
      <c r="F30" s="67" t="s">
        <v>6</v>
      </c>
      <c r="G30" s="82"/>
      <c r="H30" s="82"/>
      <c r="I30" s="82"/>
    </row>
    <row r="31" spans="2:9" x14ac:dyDescent="0.2">
      <c r="B31" s="67" t="s">
        <v>194</v>
      </c>
      <c r="C31" s="64">
        <v>645000</v>
      </c>
      <c r="D31" s="67" t="s">
        <v>6</v>
      </c>
      <c r="E31" s="67" t="s">
        <v>6</v>
      </c>
      <c r="F31" s="67" t="s">
        <v>6</v>
      </c>
      <c r="G31" s="82"/>
      <c r="H31" s="82"/>
      <c r="I31" s="82"/>
    </row>
    <row r="32" spans="2:9" x14ac:dyDescent="0.2">
      <c r="B32" s="67" t="s">
        <v>195</v>
      </c>
      <c r="C32" s="64">
        <v>443695</v>
      </c>
      <c r="D32" s="67" t="s">
        <v>6</v>
      </c>
      <c r="E32" s="67" t="s">
        <v>196</v>
      </c>
      <c r="F32" s="328">
        <v>10446445.449999999</v>
      </c>
      <c r="G32" s="82"/>
      <c r="H32" s="82"/>
      <c r="I32" s="82"/>
    </row>
    <row r="33" spans="2:9" x14ac:dyDescent="0.2">
      <c r="B33" s="67" t="s">
        <v>197</v>
      </c>
      <c r="C33" s="68">
        <v>-808657</v>
      </c>
      <c r="D33" s="67" t="s">
        <v>6</v>
      </c>
      <c r="E33" s="67" t="s">
        <v>198</v>
      </c>
      <c r="F33" s="64">
        <v>3757988.99</v>
      </c>
      <c r="G33" s="82"/>
      <c r="H33" s="82"/>
      <c r="I33" s="82"/>
    </row>
    <row r="34" spans="2:9" x14ac:dyDescent="0.2">
      <c r="B34" s="67" t="s">
        <v>199</v>
      </c>
      <c r="C34" s="68">
        <v>-278997.7</v>
      </c>
      <c r="D34" s="67" t="s">
        <v>6</v>
      </c>
      <c r="E34" s="67" t="s">
        <v>200</v>
      </c>
      <c r="F34" s="64">
        <v>3337367.16</v>
      </c>
      <c r="G34" s="82"/>
      <c r="H34" s="82"/>
      <c r="I34" s="82"/>
    </row>
    <row r="35" spans="2:9" x14ac:dyDescent="0.2">
      <c r="B35" s="67" t="s">
        <v>201</v>
      </c>
      <c r="C35" s="68">
        <v>-258185.49</v>
      </c>
      <c r="D35" s="67" t="s">
        <v>6</v>
      </c>
      <c r="E35" s="67" t="s">
        <v>202</v>
      </c>
      <c r="F35" s="64">
        <v>7862470.3600000003</v>
      </c>
      <c r="G35" s="82"/>
      <c r="H35" s="82"/>
      <c r="I35" s="82"/>
    </row>
    <row r="36" spans="2:9" x14ac:dyDescent="0.2">
      <c r="B36" s="67" t="s">
        <v>203</v>
      </c>
      <c r="C36" s="68">
        <v>-1098</v>
      </c>
      <c r="D36" s="67" t="s">
        <v>6</v>
      </c>
      <c r="E36" s="67" t="s">
        <v>204</v>
      </c>
      <c r="F36" s="64">
        <v>4561192.3</v>
      </c>
      <c r="G36" s="82"/>
      <c r="H36" s="82"/>
      <c r="I36" s="82"/>
    </row>
    <row r="37" spans="2:9" x14ac:dyDescent="0.2">
      <c r="B37" s="67" t="s">
        <v>205</v>
      </c>
      <c r="C37" s="68">
        <v>-199.9</v>
      </c>
      <c r="D37" s="67" t="s">
        <v>6</v>
      </c>
      <c r="E37" s="67" t="s">
        <v>206</v>
      </c>
      <c r="F37" s="64">
        <v>2765075.14</v>
      </c>
      <c r="G37" s="82"/>
      <c r="H37" s="82"/>
      <c r="I37" s="82"/>
    </row>
    <row r="38" spans="2:9" x14ac:dyDescent="0.2">
      <c r="B38" s="67" t="s">
        <v>6</v>
      </c>
      <c r="C38" s="67" t="s">
        <v>6</v>
      </c>
      <c r="D38" s="64" t="s">
        <v>163</v>
      </c>
      <c r="E38" s="67" t="s">
        <v>207</v>
      </c>
      <c r="F38" s="64">
        <v>2354645.0299999998</v>
      </c>
      <c r="G38" s="82"/>
      <c r="H38" s="82"/>
      <c r="I38" s="82"/>
    </row>
    <row r="39" spans="2:9" x14ac:dyDescent="0.2">
      <c r="B39" s="71" t="s">
        <v>208</v>
      </c>
      <c r="C39" s="329">
        <v>20394348.530000001</v>
      </c>
      <c r="D39" s="64" t="s">
        <v>163</v>
      </c>
      <c r="E39" s="67" t="s">
        <v>6</v>
      </c>
      <c r="F39" s="67" t="s">
        <v>6</v>
      </c>
      <c r="G39" s="82"/>
      <c r="H39" s="82"/>
      <c r="I39" s="82"/>
    </row>
    <row r="40" spans="2:9" x14ac:dyDescent="0.2">
      <c r="B40" s="67" t="s">
        <v>6</v>
      </c>
      <c r="C40" s="67" t="s">
        <v>6</v>
      </c>
      <c r="D40" s="64" t="s">
        <v>163</v>
      </c>
      <c r="E40" s="71" t="s">
        <v>209</v>
      </c>
      <c r="F40" s="329">
        <v>35085184.43</v>
      </c>
      <c r="G40" s="82"/>
      <c r="H40" s="82"/>
      <c r="I40" s="82"/>
    </row>
    <row r="41" spans="2:9" x14ac:dyDescent="0.2">
      <c r="B41" s="67" t="s">
        <v>6</v>
      </c>
      <c r="C41" s="67" t="s">
        <v>6</v>
      </c>
      <c r="D41" s="64" t="s">
        <v>163</v>
      </c>
      <c r="E41" s="67" t="s">
        <v>6</v>
      </c>
      <c r="F41" s="67" t="s">
        <v>6</v>
      </c>
      <c r="G41" s="82"/>
      <c r="H41" s="82"/>
      <c r="I41" s="82"/>
    </row>
    <row r="42" spans="2:9" x14ac:dyDescent="0.2">
      <c r="B42" s="71" t="s">
        <v>210</v>
      </c>
      <c r="C42" s="329">
        <v>31904545.780000001</v>
      </c>
      <c r="D42" s="64" t="s">
        <v>163</v>
      </c>
      <c r="E42" s="67" t="s">
        <v>211</v>
      </c>
      <c r="F42" s="338">
        <v>-4547912.2</v>
      </c>
      <c r="G42" s="82"/>
      <c r="H42" s="82"/>
      <c r="I42" s="82"/>
    </row>
    <row r="43" spans="2:9" x14ac:dyDescent="0.2">
      <c r="B43" s="67" t="s">
        <v>6</v>
      </c>
      <c r="C43" s="67" t="s">
        <v>6</v>
      </c>
      <c r="D43" s="64" t="s">
        <v>163</v>
      </c>
      <c r="E43" s="67" t="s">
        <v>6</v>
      </c>
      <c r="F43" s="67" t="s">
        <v>6</v>
      </c>
      <c r="G43" s="82"/>
      <c r="H43" s="82"/>
      <c r="I43" s="82"/>
    </row>
    <row r="44" spans="2:9" x14ac:dyDescent="0.2">
      <c r="B44" s="67" t="s">
        <v>6</v>
      </c>
      <c r="C44" s="67" t="s">
        <v>6</v>
      </c>
      <c r="D44" s="64" t="s">
        <v>163</v>
      </c>
      <c r="E44" s="66" t="s">
        <v>212</v>
      </c>
      <c r="F44" s="329">
        <v>30537272.23</v>
      </c>
      <c r="G44" s="82"/>
      <c r="H44" s="82"/>
      <c r="I44" s="82"/>
    </row>
    <row r="45" spans="2:9" x14ac:dyDescent="0.2">
      <c r="B45" s="67" t="s">
        <v>6</v>
      </c>
      <c r="C45" s="67" t="s">
        <v>6</v>
      </c>
      <c r="D45" s="67" t="s">
        <v>6</v>
      </c>
      <c r="E45" s="67" t="s">
        <v>6</v>
      </c>
      <c r="F45" s="67" t="s">
        <v>6</v>
      </c>
      <c r="G45" s="82"/>
      <c r="H45" s="82"/>
      <c r="I45" s="82"/>
    </row>
    <row r="46" spans="2:9" x14ac:dyDescent="0.2">
      <c r="B46" s="67" t="s">
        <v>6</v>
      </c>
      <c r="C46" s="67" t="s">
        <v>6</v>
      </c>
      <c r="D46" s="67" t="s">
        <v>6</v>
      </c>
      <c r="E46" s="67" t="s">
        <v>6</v>
      </c>
      <c r="F46" s="67" t="s">
        <v>6</v>
      </c>
      <c r="G46" s="82"/>
      <c r="H46" s="82"/>
      <c r="I46" s="82"/>
    </row>
    <row r="47" spans="2:9" x14ac:dyDescent="0.2">
      <c r="B47" s="64" t="s">
        <v>163</v>
      </c>
      <c r="C47" s="67" t="s">
        <v>6</v>
      </c>
      <c r="D47" s="67" t="s">
        <v>6</v>
      </c>
      <c r="E47" s="67" t="s">
        <v>6</v>
      </c>
      <c r="F47" s="67" t="s">
        <v>6</v>
      </c>
      <c r="G47" s="82"/>
      <c r="H47" s="82"/>
      <c r="I47" s="82"/>
    </row>
    <row r="48" spans="2:9" ht="12" thickBot="1" x14ac:dyDescent="0.25">
      <c r="B48" s="66" t="s">
        <v>213</v>
      </c>
      <c r="C48" s="330">
        <v>31904545.780000001</v>
      </c>
      <c r="D48" s="64" t="s">
        <v>163</v>
      </c>
      <c r="E48" s="66" t="s">
        <v>214</v>
      </c>
      <c r="F48" s="330">
        <v>31904545.780000001</v>
      </c>
      <c r="G48" s="82"/>
      <c r="H48" s="82"/>
      <c r="I48" s="82"/>
    </row>
    <row r="49" spans="2:9" ht="12" thickTop="1" x14ac:dyDescent="0.2">
      <c r="B49" s="64" t="s">
        <v>163</v>
      </c>
      <c r="C49" s="67" t="s">
        <v>6</v>
      </c>
      <c r="D49" s="67" t="s">
        <v>6</v>
      </c>
      <c r="E49" s="67" t="s">
        <v>6</v>
      </c>
      <c r="F49" s="67" t="s">
        <v>6</v>
      </c>
      <c r="G49" s="82"/>
      <c r="H49" s="82"/>
      <c r="I49" s="82"/>
    </row>
    <row r="50" spans="2:9" x14ac:dyDescent="0.2">
      <c r="B50" s="67" t="s">
        <v>6</v>
      </c>
      <c r="C50" s="82"/>
      <c r="D50" s="82"/>
      <c r="E50" s="82"/>
      <c r="F50" s="82"/>
      <c r="G50" s="82"/>
      <c r="H50" s="82"/>
      <c r="I50" s="82"/>
    </row>
    <row r="51" spans="2:9" x14ac:dyDescent="0.2">
      <c r="B51" s="69" t="s">
        <v>6</v>
      </c>
      <c r="C51" s="69" t="s">
        <v>6</v>
      </c>
      <c r="D51" s="69" t="s">
        <v>6</v>
      </c>
      <c r="E51" s="69" t="s">
        <v>6</v>
      </c>
      <c r="F51" s="69" t="s">
        <v>6</v>
      </c>
      <c r="G51" s="82"/>
      <c r="H51" s="82"/>
      <c r="I51" s="8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67"/>
  <sheetViews>
    <sheetView workbookViewId="0">
      <selection activeCell="E56" sqref="E56"/>
    </sheetView>
  </sheetViews>
  <sheetFormatPr baseColWidth="10" defaultRowHeight="15" x14ac:dyDescent="0.25"/>
  <cols>
    <col min="1" max="1" width="43.140625" bestFit="1" customWidth="1"/>
    <col min="4" max="4" width="12.85546875" bestFit="1" customWidth="1"/>
  </cols>
  <sheetData>
    <row r="1" spans="1:9" x14ac:dyDescent="0.25">
      <c r="A1" s="90" t="s">
        <v>161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94" t="s">
        <v>760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94" t="s">
        <v>763</v>
      </c>
      <c r="B3" s="281"/>
      <c r="C3" s="281"/>
      <c r="D3" s="281"/>
      <c r="E3" s="88"/>
      <c r="F3" s="88"/>
      <c r="G3" s="88"/>
      <c r="H3" s="88"/>
      <c r="I3" s="88"/>
    </row>
    <row r="4" spans="1:9" x14ac:dyDescent="0.25">
      <c r="A4" s="78"/>
      <c r="B4" s="89" t="s">
        <v>757</v>
      </c>
      <c r="C4" s="89"/>
      <c r="D4" s="90" t="s">
        <v>260</v>
      </c>
      <c r="E4" s="88"/>
      <c r="F4" s="88"/>
      <c r="G4" s="88"/>
      <c r="H4" s="88"/>
      <c r="I4" s="88"/>
    </row>
    <row r="5" spans="1:9" x14ac:dyDescent="0.25">
      <c r="A5" s="281"/>
      <c r="B5" s="321" t="s">
        <v>261</v>
      </c>
      <c r="C5" s="281"/>
      <c r="D5" s="281"/>
      <c r="E5" s="88"/>
      <c r="F5" s="88"/>
      <c r="G5" s="88"/>
      <c r="H5" s="88"/>
      <c r="I5" s="88"/>
    </row>
    <row r="6" spans="1:9" x14ac:dyDescent="0.25">
      <c r="A6" s="91" t="s">
        <v>217</v>
      </c>
      <c r="B6" s="78"/>
      <c r="C6" s="78"/>
      <c r="D6" s="78"/>
      <c r="E6" s="88"/>
      <c r="F6" s="88"/>
      <c r="G6" s="88"/>
      <c r="H6" s="88"/>
      <c r="I6" s="88"/>
    </row>
    <row r="7" spans="1:9" x14ac:dyDescent="0.25">
      <c r="A7" s="78" t="s">
        <v>6</v>
      </c>
      <c r="B7" s="88"/>
      <c r="C7" s="88"/>
      <c r="D7" s="88"/>
      <c r="E7" s="88"/>
      <c r="F7" s="88"/>
      <c r="G7" s="88"/>
      <c r="H7" s="88"/>
      <c r="I7" s="88"/>
    </row>
    <row r="8" spans="1:9" s="284" customFormat="1" x14ac:dyDescent="0.25">
      <c r="A8" s="91" t="s">
        <v>218</v>
      </c>
      <c r="B8" s="283"/>
      <c r="C8" s="283"/>
      <c r="D8" s="283"/>
      <c r="E8" s="283"/>
      <c r="F8" s="283"/>
      <c r="G8" s="283"/>
      <c r="H8" s="283"/>
      <c r="I8" s="283"/>
    </row>
    <row r="9" spans="1:9" x14ac:dyDescent="0.25">
      <c r="A9" s="78" t="s">
        <v>219</v>
      </c>
      <c r="B9" s="335">
        <v>278745.62</v>
      </c>
      <c r="C9" s="79"/>
      <c r="D9" s="335">
        <v>3290572.15</v>
      </c>
      <c r="E9" s="88"/>
      <c r="F9" s="88"/>
      <c r="G9" s="88"/>
      <c r="H9" s="88"/>
      <c r="I9" s="88"/>
    </row>
    <row r="10" spans="1:9" x14ac:dyDescent="0.25">
      <c r="A10" s="78" t="s">
        <v>220</v>
      </c>
      <c r="B10" s="79">
        <v>71260</v>
      </c>
      <c r="C10" s="79"/>
      <c r="D10" s="79">
        <v>868348.8</v>
      </c>
      <c r="E10" s="88"/>
      <c r="F10" s="88"/>
      <c r="G10" s="88"/>
      <c r="H10" s="88"/>
      <c r="I10" s="88"/>
    </row>
    <row r="11" spans="1:9" x14ac:dyDescent="0.25">
      <c r="A11" s="78" t="s">
        <v>221</v>
      </c>
      <c r="B11" s="79">
        <v>0</v>
      </c>
      <c r="C11" s="79"/>
      <c r="D11" s="79">
        <v>48920.37</v>
      </c>
      <c r="E11" s="88"/>
      <c r="F11" s="88"/>
      <c r="G11" s="88"/>
      <c r="H11" s="88"/>
      <c r="I11" s="88"/>
    </row>
    <row r="12" spans="1:9" x14ac:dyDescent="0.25">
      <c r="A12" s="78" t="s">
        <v>222</v>
      </c>
      <c r="B12" s="79">
        <v>0</v>
      </c>
      <c r="C12" s="79"/>
      <c r="D12" s="79">
        <v>4763222.37</v>
      </c>
      <c r="E12" s="88"/>
      <c r="F12" s="88"/>
      <c r="G12" s="88"/>
      <c r="H12" s="88"/>
      <c r="I12" s="88"/>
    </row>
    <row r="13" spans="1:9" x14ac:dyDescent="0.25">
      <c r="A13" s="78" t="s">
        <v>223</v>
      </c>
      <c r="B13" s="79">
        <v>0</v>
      </c>
      <c r="C13" s="79"/>
      <c r="D13" s="79">
        <v>986699.58</v>
      </c>
      <c r="E13" s="88"/>
      <c r="F13" s="88"/>
      <c r="G13" s="88"/>
      <c r="H13" s="88"/>
      <c r="I13" s="88"/>
    </row>
    <row r="14" spans="1:9" s="284" customFormat="1" x14ac:dyDescent="0.25">
      <c r="A14" s="285"/>
      <c r="B14" s="285"/>
      <c r="C14" s="285"/>
      <c r="D14" s="285"/>
      <c r="E14" s="283"/>
      <c r="F14" s="283"/>
      <c r="G14" s="283"/>
      <c r="H14" s="283"/>
      <c r="I14" s="283"/>
    </row>
    <row r="15" spans="1:9" s="284" customFormat="1" x14ac:dyDescent="0.25">
      <c r="A15" s="94" t="s">
        <v>224</v>
      </c>
      <c r="B15" s="336">
        <v>350005.62</v>
      </c>
      <c r="C15" s="282"/>
      <c r="D15" s="336">
        <v>9957763.2699999996</v>
      </c>
      <c r="E15" s="283"/>
      <c r="F15" s="283"/>
      <c r="G15" s="283"/>
      <c r="H15" s="283"/>
      <c r="I15" s="283"/>
    </row>
    <row r="16" spans="1:9" s="284" customFormat="1" x14ac:dyDescent="0.25">
      <c r="A16" s="94" t="s">
        <v>6</v>
      </c>
      <c r="B16" s="283"/>
      <c r="C16" s="283"/>
      <c r="D16" s="283"/>
      <c r="E16" s="283"/>
      <c r="F16" s="283"/>
      <c r="G16" s="283"/>
      <c r="H16" s="283"/>
      <c r="I16" s="283"/>
    </row>
    <row r="17" spans="1:9" s="284" customFormat="1" x14ac:dyDescent="0.25">
      <c r="A17" s="285"/>
      <c r="B17" s="285"/>
      <c r="C17" s="285"/>
      <c r="D17" s="285"/>
      <c r="E17" s="283"/>
      <c r="F17" s="283"/>
      <c r="G17" s="283"/>
      <c r="H17" s="283"/>
      <c r="I17" s="283"/>
    </row>
    <row r="18" spans="1:9" s="284" customFormat="1" x14ac:dyDescent="0.25">
      <c r="A18" s="91" t="s">
        <v>225</v>
      </c>
      <c r="B18" s="336">
        <v>350005.62</v>
      </c>
      <c r="C18" s="282"/>
      <c r="D18" s="336">
        <v>9957763.2699999996</v>
      </c>
      <c r="E18" s="283"/>
      <c r="F18" s="283"/>
      <c r="G18" s="283"/>
      <c r="H18" s="283"/>
      <c r="I18" s="283"/>
    </row>
    <row r="19" spans="1:9" x14ac:dyDescent="0.25">
      <c r="A19" s="78" t="s">
        <v>6</v>
      </c>
      <c r="B19" s="88"/>
      <c r="C19" s="88"/>
      <c r="D19" s="88"/>
      <c r="E19" s="88"/>
      <c r="F19" s="88"/>
      <c r="G19" s="88"/>
      <c r="H19" s="88"/>
      <c r="I19" s="88"/>
    </row>
    <row r="20" spans="1:9" x14ac:dyDescent="0.25">
      <c r="A20" s="91" t="s">
        <v>226</v>
      </c>
      <c r="B20" s="78"/>
      <c r="C20" s="78"/>
      <c r="D20" s="78"/>
      <c r="E20" s="88"/>
      <c r="F20" s="88"/>
      <c r="G20" s="88"/>
      <c r="H20" s="88"/>
      <c r="I20" s="88"/>
    </row>
    <row r="21" spans="1:9" x14ac:dyDescent="0.25">
      <c r="A21" s="78" t="s">
        <v>6</v>
      </c>
      <c r="B21" s="88"/>
      <c r="C21" s="88"/>
      <c r="D21" s="88"/>
      <c r="E21" s="88"/>
      <c r="F21" s="88"/>
      <c r="G21" s="88"/>
      <c r="H21" s="88"/>
      <c r="I21" s="88"/>
    </row>
    <row r="22" spans="1:9" s="284" customFormat="1" x14ac:dyDescent="0.25">
      <c r="A22" s="91" t="s">
        <v>227</v>
      </c>
      <c r="B22" s="283"/>
      <c r="C22" s="283"/>
      <c r="D22" s="283"/>
      <c r="E22" s="283"/>
      <c r="F22" s="283"/>
      <c r="G22" s="283"/>
      <c r="H22" s="283"/>
      <c r="I22" s="283"/>
    </row>
    <row r="23" spans="1:9" s="284" customFormat="1" x14ac:dyDescent="0.25">
      <c r="A23" s="94" t="s">
        <v>228</v>
      </c>
      <c r="B23" s="283"/>
      <c r="C23" s="283"/>
      <c r="D23" s="283"/>
      <c r="E23" s="283"/>
      <c r="F23" s="283"/>
      <c r="G23" s="283"/>
      <c r="H23" s="283"/>
      <c r="I23" s="283"/>
    </row>
    <row r="24" spans="1:9" x14ac:dyDescent="0.25">
      <c r="A24" s="78" t="s">
        <v>229</v>
      </c>
      <c r="B24" s="335">
        <v>-16233.34</v>
      </c>
      <c r="C24" s="280"/>
      <c r="D24" s="335">
        <v>141379.62</v>
      </c>
      <c r="E24" s="88"/>
      <c r="F24" s="88"/>
      <c r="G24" s="88"/>
      <c r="H24" s="88"/>
      <c r="I24" s="88"/>
    </row>
    <row r="25" spans="1:9" x14ac:dyDescent="0.25">
      <c r="A25" s="78" t="s">
        <v>230</v>
      </c>
      <c r="B25" s="79">
        <v>0</v>
      </c>
      <c r="C25" s="79"/>
      <c r="D25" s="79">
        <v>42000</v>
      </c>
      <c r="E25" s="88"/>
      <c r="F25" s="88"/>
      <c r="G25" s="88"/>
      <c r="H25" s="88"/>
      <c r="I25" s="88"/>
    </row>
    <row r="26" spans="1:9" x14ac:dyDescent="0.25">
      <c r="A26" s="78" t="s">
        <v>231</v>
      </c>
      <c r="B26" s="79">
        <v>2325</v>
      </c>
      <c r="C26" s="79"/>
      <c r="D26" s="79">
        <v>151367.72</v>
      </c>
      <c r="E26" s="88"/>
      <c r="F26" s="88"/>
      <c r="G26" s="88"/>
      <c r="H26" s="88"/>
      <c r="I26" s="88"/>
    </row>
    <row r="27" spans="1:9" x14ac:dyDescent="0.25">
      <c r="A27" s="78" t="s">
        <v>232</v>
      </c>
      <c r="B27" s="79">
        <v>6850</v>
      </c>
      <c r="C27" s="79"/>
      <c r="D27" s="79">
        <v>216566</v>
      </c>
      <c r="E27" s="88"/>
      <c r="F27" s="88"/>
      <c r="G27" s="88"/>
      <c r="H27" s="88"/>
      <c r="I27" s="88"/>
    </row>
    <row r="28" spans="1:9" x14ac:dyDescent="0.25">
      <c r="A28" s="78" t="s">
        <v>233</v>
      </c>
      <c r="B28" s="79">
        <v>36000</v>
      </c>
      <c r="C28" s="79"/>
      <c r="D28" s="79">
        <v>243350.81</v>
      </c>
      <c r="E28" s="88"/>
      <c r="F28" s="88"/>
      <c r="G28" s="88"/>
      <c r="H28" s="88"/>
      <c r="I28" s="88"/>
    </row>
    <row r="29" spans="1:9" x14ac:dyDescent="0.25">
      <c r="A29" s="78" t="s">
        <v>234</v>
      </c>
      <c r="B29" s="79">
        <v>0</v>
      </c>
      <c r="C29" s="79"/>
      <c r="D29" s="79">
        <v>5000</v>
      </c>
      <c r="E29" s="88"/>
      <c r="F29" s="88"/>
      <c r="G29" s="88"/>
      <c r="H29" s="88"/>
      <c r="I29" s="88"/>
    </row>
    <row r="30" spans="1:9" x14ac:dyDescent="0.25">
      <c r="A30" s="78" t="s">
        <v>235</v>
      </c>
      <c r="B30" s="79">
        <v>0</v>
      </c>
      <c r="C30" s="79"/>
      <c r="D30" s="79">
        <v>95331.42</v>
      </c>
      <c r="E30" s="88"/>
      <c r="F30" s="88"/>
      <c r="G30" s="88"/>
      <c r="H30" s="88"/>
      <c r="I30" s="88"/>
    </row>
    <row r="31" spans="1:9" x14ac:dyDescent="0.25">
      <c r="A31" s="78" t="s">
        <v>236</v>
      </c>
      <c r="B31" s="79">
        <v>0</v>
      </c>
      <c r="C31" s="79"/>
      <c r="D31" s="79">
        <v>83757</v>
      </c>
      <c r="E31" s="88"/>
      <c r="F31" s="88"/>
      <c r="G31" s="88"/>
      <c r="H31" s="88"/>
      <c r="I31" s="88"/>
    </row>
    <row r="32" spans="1:9" x14ac:dyDescent="0.25">
      <c r="A32" s="78" t="s">
        <v>237</v>
      </c>
      <c r="B32" s="79">
        <v>0</v>
      </c>
      <c r="C32" s="79"/>
      <c r="D32" s="79">
        <v>730500</v>
      </c>
      <c r="E32" s="88"/>
      <c r="F32" s="88"/>
      <c r="G32" s="88"/>
      <c r="H32" s="88"/>
      <c r="I32" s="88"/>
    </row>
    <row r="33" spans="1:9" x14ac:dyDescent="0.25">
      <c r="A33" s="78" t="s">
        <v>238</v>
      </c>
      <c r="B33" s="79">
        <v>41000</v>
      </c>
      <c r="C33" s="79"/>
      <c r="D33" s="79">
        <v>222919.85</v>
      </c>
      <c r="E33" s="88"/>
      <c r="F33" s="88"/>
      <c r="G33" s="88"/>
      <c r="H33" s="88"/>
      <c r="I33" s="88"/>
    </row>
    <row r="34" spans="1:9" x14ac:dyDescent="0.25">
      <c r="A34" s="78" t="s">
        <v>239</v>
      </c>
      <c r="B34" s="79">
        <v>93138</v>
      </c>
      <c r="C34" s="79"/>
      <c r="D34" s="79">
        <v>1221103.8500000001</v>
      </c>
      <c r="E34" s="88"/>
      <c r="F34" s="88"/>
      <c r="G34" s="88"/>
      <c r="H34" s="88"/>
      <c r="I34" s="88"/>
    </row>
    <row r="35" spans="1:9" x14ac:dyDescent="0.25">
      <c r="A35" s="78" t="s">
        <v>247</v>
      </c>
      <c r="B35" s="79">
        <v>8234</v>
      </c>
      <c r="C35" s="79"/>
      <c r="D35" s="79">
        <v>8234</v>
      </c>
      <c r="E35" s="88"/>
      <c r="F35" s="88"/>
      <c r="G35" s="88"/>
      <c r="H35" s="88"/>
      <c r="I35" s="88"/>
    </row>
    <row r="36" spans="1:9" x14ac:dyDescent="0.25">
      <c r="A36" s="78" t="s">
        <v>220</v>
      </c>
      <c r="B36" s="79">
        <v>12000</v>
      </c>
      <c r="C36" s="79"/>
      <c r="D36" s="79">
        <v>153000</v>
      </c>
      <c r="E36" s="88"/>
      <c r="F36" s="88"/>
      <c r="G36" s="88"/>
      <c r="H36" s="88"/>
      <c r="I36" s="88"/>
    </row>
    <row r="37" spans="1:9" x14ac:dyDescent="0.25">
      <c r="A37" s="78" t="s">
        <v>240</v>
      </c>
      <c r="B37" s="79">
        <v>3448</v>
      </c>
      <c r="C37" s="79"/>
      <c r="D37" s="79">
        <v>3685394</v>
      </c>
      <c r="E37" s="88"/>
      <c r="F37" s="88"/>
      <c r="G37" s="88"/>
      <c r="H37" s="88"/>
      <c r="I37" s="88"/>
    </row>
    <row r="38" spans="1:9" x14ac:dyDescent="0.25">
      <c r="A38" s="78" t="s">
        <v>241</v>
      </c>
      <c r="B38" s="79">
        <v>7968.8</v>
      </c>
      <c r="C38" s="79"/>
      <c r="D38" s="79">
        <v>90419.1</v>
      </c>
      <c r="E38" s="88"/>
      <c r="F38" s="88"/>
      <c r="G38" s="88"/>
      <c r="H38" s="88"/>
      <c r="I38" s="88"/>
    </row>
    <row r="39" spans="1:9" x14ac:dyDescent="0.25">
      <c r="A39" s="78" t="s">
        <v>242</v>
      </c>
      <c r="B39" s="79">
        <v>9591.2800000000007</v>
      </c>
      <c r="C39" s="79"/>
      <c r="D39" s="79">
        <v>135375.24</v>
      </c>
      <c r="E39" s="88"/>
      <c r="F39" s="88"/>
      <c r="G39" s="88"/>
      <c r="H39" s="88"/>
      <c r="I39" s="88"/>
    </row>
    <row r="40" spans="1:9" x14ac:dyDescent="0.25">
      <c r="A40" s="78" t="s">
        <v>243</v>
      </c>
      <c r="B40" s="79">
        <v>0</v>
      </c>
      <c r="C40" s="79"/>
      <c r="D40" s="79">
        <v>300000</v>
      </c>
      <c r="E40" s="88"/>
      <c r="F40" s="88"/>
      <c r="G40" s="88"/>
      <c r="H40" s="88"/>
      <c r="I40" s="88"/>
    </row>
    <row r="41" spans="1:9" x14ac:dyDescent="0.25">
      <c r="A41" s="78" t="s">
        <v>244</v>
      </c>
      <c r="B41" s="280">
        <v>-8484.4500000000007</v>
      </c>
      <c r="C41" s="280"/>
      <c r="D41" s="79">
        <v>93654.58</v>
      </c>
      <c r="E41" s="88"/>
      <c r="F41" s="88"/>
      <c r="G41" s="88"/>
      <c r="H41" s="88"/>
      <c r="I41" s="88"/>
    </row>
    <row r="42" spans="1:9" x14ac:dyDescent="0.25">
      <c r="A42" s="281"/>
      <c r="B42" s="281"/>
      <c r="C42" s="281"/>
      <c r="D42" s="281"/>
      <c r="E42" s="88"/>
      <c r="F42" s="88"/>
      <c r="G42" s="88"/>
      <c r="H42" s="88"/>
      <c r="I42" s="88"/>
    </row>
    <row r="43" spans="1:9" s="284" customFormat="1" x14ac:dyDescent="0.25">
      <c r="A43" s="94" t="s">
        <v>245</v>
      </c>
      <c r="B43" s="336">
        <v>195837.29</v>
      </c>
      <c r="C43" s="282"/>
      <c r="D43" s="336">
        <v>7619353.1900000004</v>
      </c>
      <c r="E43" s="283"/>
      <c r="F43" s="283"/>
      <c r="G43" s="283"/>
      <c r="H43" s="283"/>
      <c r="I43" s="283"/>
    </row>
    <row r="44" spans="1:9" s="284" customFormat="1" x14ac:dyDescent="0.25">
      <c r="A44" s="94" t="s">
        <v>6</v>
      </c>
      <c r="B44" s="283"/>
      <c r="C44" s="283"/>
      <c r="D44" s="283"/>
      <c r="E44" s="283"/>
      <c r="F44" s="283"/>
      <c r="G44" s="283"/>
      <c r="H44" s="283"/>
      <c r="I44" s="283"/>
    </row>
    <row r="45" spans="1:9" s="284" customFormat="1" x14ac:dyDescent="0.25">
      <c r="A45" s="94" t="s">
        <v>246</v>
      </c>
      <c r="B45" s="283"/>
      <c r="C45" s="283"/>
      <c r="D45" s="283"/>
      <c r="E45" s="283"/>
      <c r="F45" s="283"/>
      <c r="G45" s="283"/>
      <c r="H45" s="283"/>
      <c r="I45" s="283"/>
    </row>
    <row r="46" spans="1:9" x14ac:dyDescent="0.25">
      <c r="A46" s="78" t="s">
        <v>247</v>
      </c>
      <c r="B46" s="335">
        <v>433073.27</v>
      </c>
      <c r="C46" s="79"/>
      <c r="D46" s="335">
        <v>5630554.7800000003</v>
      </c>
      <c r="E46" s="88"/>
      <c r="F46" s="88"/>
      <c r="G46" s="88"/>
      <c r="H46" s="88"/>
      <c r="I46" s="88"/>
    </row>
    <row r="47" spans="1:9" x14ac:dyDescent="0.25">
      <c r="A47" s="78" t="s">
        <v>248</v>
      </c>
      <c r="B47" s="79">
        <v>0</v>
      </c>
      <c r="C47" s="79"/>
      <c r="D47" s="79">
        <v>4511</v>
      </c>
      <c r="E47" s="88"/>
      <c r="F47" s="88"/>
      <c r="G47" s="88"/>
      <c r="H47" s="88"/>
      <c r="I47" s="88"/>
    </row>
    <row r="48" spans="1:9" x14ac:dyDescent="0.25">
      <c r="A48" s="78" t="s">
        <v>249</v>
      </c>
      <c r="B48" s="79">
        <v>0</v>
      </c>
      <c r="C48" s="79"/>
      <c r="D48" s="79">
        <v>1136</v>
      </c>
      <c r="E48" s="88"/>
      <c r="F48" s="88"/>
      <c r="G48" s="88"/>
      <c r="H48" s="88"/>
      <c r="I48" s="88"/>
    </row>
    <row r="49" spans="1:9" x14ac:dyDescent="0.25">
      <c r="A49" s="281"/>
      <c r="B49" s="281"/>
      <c r="C49" s="281"/>
      <c r="D49" s="281"/>
      <c r="E49" s="88"/>
      <c r="F49" s="88"/>
      <c r="G49" s="88"/>
      <c r="H49" s="88"/>
      <c r="I49" s="88"/>
    </row>
    <row r="50" spans="1:9" s="284" customFormat="1" x14ac:dyDescent="0.25">
      <c r="A50" s="94" t="s">
        <v>250</v>
      </c>
      <c r="B50" s="336">
        <v>433073.27</v>
      </c>
      <c r="C50" s="282"/>
      <c r="D50" s="336">
        <v>5636201.7800000003</v>
      </c>
      <c r="E50" s="283"/>
      <c r="F50" s="283"/>
      <c r="G50" s="283"/>
      <c r="H50" s="283"/>
      <c r="I50" s="283"/>
    </row>
    <row r="51" spans="1:9" x14ac:dyDescent="0.25">
      <c r="A51" s="78" t="s">
        <v>6</v>
      </c>
      <c r="B51" s="88"/>
      <c r="C51" s="88"/>
      <c r="D51" s="88"/>
      <c r="E51" s="88"/>
      <c r="F51" s="88"/>
      <c r="G51" s="88"/>
      <c r="H51" s="88"/>
      <c r="I51" s="88"/>
    </row>
    <row r="52" spans="1:9" x14ac:dyDescent="0.25">
      <c r="A52" s="78" t="s">
        <v>251</v>
      </c>
      <c r="B52" s="335">
        <v>2963.99</v>
      </c>
      <c r="C52" s="79"/>
      <c r="D52" s="335">
        <v>73845.210000000006</v>
      </c>
      <c r="E52" s="88"/>
      <c r="F52" s="88"/>
      <c r="G52" s="88"/>
      <c r="H52" s="88"/>
      <c r="I52" s="88"/>
    </row>
    <row r="53" spans="1:9" x14ac:dyDescent="0.25">
      <c r="A53" s="78" t="s">
        <v>252</v>
      </c>
      <c r="B53" s="79">
        <v>0</v>
      </c>
      <c r="C53" s="79"/>
      <c r="D53" s="79">
        <v>3639.98</v>
      </c>
      <c r="E53" s="88"/>
      <c r="F53" s="88"/>
      <c r="G53" s="88"/>
      <c r="H53" s="88"/>
      <c r="I53" s="88"/>
    </row>
    <row r="54" spans="1:9" x14ac:dyDescent="0.25">
      <c r="A54" s="78" t="s">
        <v>253</v>
      </c>
      <c r="B54" s="79">
        <v>0</v>
      </c>
      <c r="C54" s="79"/>
      <c r="D54" s="79">
        <v>1172635.31</v>
      </c>
      <c r="E54" s="88"/>
      <c r="F54" s="88"/>
      <c r="G54" s="88"/>
      <c r="H54" s="88"/>
      <c r="I54" s="88"/>
    </row>
    <row r="55" spans="1:9" x14ac:dyDescent="0.25">
      <c r="A55" s="281"/>
      <c r="B55" s="281"/>
      <c r="C55" s="281"/>
      <c r="D55" s="281"/>
      <c r="E55" s="88"/>
      <c r="F55" s="88"/>
      <c r="G55" s="88"/>
      <c r="H55" s="88"/>
      <c r="I55" s="88"/>
    </row>
    <row r="56" spans="1:9" s="284" customFormat="1" x14ac:dyDescent="0.25">
      <c r="A56" s="94" t="s">
        <v>254</v>
      </c>
      <c r="B56" s="336">
        <v>631874.55000000005</v>
      </c>
      <c r="C56" s="282"/>
      <c r="D56" s="336">
        <v>14505675.470000001</v>
      </c>
      <c r="E56" s="283"/>
      <c r="F56" s="283"/>
      <c r="G56" s="283"/>
      <c r="H56" s="283"/>
      <c r="I56" s="283"/>
    </row>
    <row r="57" spans="1:9" s="284" customFormat="1" x14ac:dyDescent="0.25">
      <c r="A57" s="94" t="s">
        <v>6</v>
      </c>
      <c r="B57" s="283"/>
      <c r="C57" s="283"/>
      <c r="D57" s="283"/>
      <c r="E57" s="283"/>
      <c r="F57" s="283"/>
      <c r="G57" s="283"/>
      <c r="H57" s="283"/>
      <c r="I57" s="283"/>
    </row>
    <row r="58" spans="1:9" s="284" customFormat="1" x14ac:dyDescent="0.25">
      <c r="A58" s="285"/>
      <c r="B58" s="285"/>
      <c r="C58" s="285"/>
      <c r="D58" s="285"/>
      <c r="E58" s="283"/>
      <c r="F58" s="283"/>
      <c r="G58" s="283"/>
      <c r="H58" s="283"/>
      <c r="I58" s="283"/>
    </row>
    <row r="59" spans="1:9" s="284" customFormat="1" x14ac:dyDescent="0.25">
      <c r="A59" s="91" t="s">
        <v>255</v>
      </c>
      <c r="B59" s="336">
        <v>631874.55000000005</v>
      </c>
      <c r="C59" s="282"/>
      <c r="D59" s="336">
        <v>14505675.470000001</v>
      </c>
      <c r="E59" s="283"/>
      <c r="F59" s="283"/>
      <c r="G59" s="283"/>
      <c r="H59" s="283"/>
      <c r="I59" s="283"/>
    </row>
    <row r="60" spans="1:9" s="284" customFormat="1" x14ac:dyDescent="0.25">
      <c r="A60" s="94" t="s">
        <v>6</v>
      </c>
      <c r="B60" s="283"/>
      <c r="C60" s="283"/>
      <c r="D60" s="283"/>
      <c r="E60" s="283"/>
      <c r="F60" s="283"/>
      <c r="G60" s="283"/>
      <c r="H60" s="283"/>
      <c r="I60" s="283"/>
    </row>
    <row r="61" spans="1:9" s="284" customFormat="1" x14ac:dyDescent="0.25">
      <c r="A61" s="94" t="s">
        <v>6</v>
      </c>
      <c r="B61" s="283"/>
      <c r="C61" s="283"/>
      <c r="D61" s="283"/>
      <c r="E61" s="283"/>
      <c r="F61" s="283"/>
      <c r="G61" s="283"/>
      <c r="H61" s="283"/>
      <c r="I61" s="283"/>
    </row>
    <row r="62" spans="1:9" s="284" customFormat="1" x14ac:dyDescent="0.25">
      <c r="A62" s="285"/>
      <c r="B62" s="285"/>
      <c r="C62" s="285"/>
      <c r="D62" s="285"/>
      <c r="E62" s="283"/>
      <c r="F62" s="283"/>
      <c r="G62" s="283"/>
      <c r="H62" s="283"/>
      <c r="I62" s="283"/>
    </row>
    <row r="63" spans="1:9" s="284" customFormat="1" ht="15.75" thickBot="1" x14ac:dyDescent="0.3">
      <c r="A63" s="91" t="s">
        <v>256</v>
      </c>
      <c r="B63" s="339">
        <v>-281868.93</v>
      </c>
      <c r="C63" s="97"/>
      <c r="D63" s="339">
        <v>-4547912.2</v>
      </c>
      <c r="E63" s="283"/>
      <c r="F63" s="283"/>
      <c r="G63" s="283"/>
      <c r="H63" s="283"/>
      <c r="I63" s="283"/>
    </row>
    <row r="64" spans="1:9" ht="15.75" thickTop="1" x14ac:dyDescent="0.25">
      <c r="A64" s="281"/>
      <c r="B64" s="281"/>
      <c r="C64" s="281"/>
      <c r="D64" s="281"/>
      <c r="E64" s="88"/>
      <c r="F64" s="88"/>
      <c r="G64" s="88"/>
      <c r="H64" s="88"/>
      <c r="I64" s="88"/>
    </row>
    <row r="65" spans="1:9" x14ac:dyDescent="0.25">
      <c r="A65" s="78" t="s">
        <v>6</v>
      </c>
      <c r="B65" s="92" t="s">
        <v>6</v>
      </c>
      <c r="C65" s="92"/>
      <c r="D65" s="92" t="s">
        <v>6</v>
      </c>
      <c r="E65" s="88"/>
      <c r="F65" s="88"/>
      <c r="G65" s="88"/>
      <c r="H65" s="88"/>
      <c r="I65" s="88"/>
    </row>
    <row r="66" spans="1:9" x14ac:dyDescent="0.25">
      <c r="A66" s="88"/>
      <c r="B66" s="88"/>
      <c r="C66" s="88"/>
      <c r="D66" s="88"/>
      <c r="E66" s="88"/>
      <c r="F66" s="88"/>
      <c r="G66" s="88"/>
      <c r="H66" s="88"/>
      <c r="I66" s="88"/>
    </row>
    <row r="67" spans="1:9" x14ac:dyDescent="0.25">
      <c r="A67" s="88"/>
      <c r="B67" s="88"/>
      <c r="C67" s="88"/>
      <c r="D67" s="88"/>
      <c r="E67" s="88"/>
      <c r="F67" s="88"/>
      <c r="G67" s="88"/>
      <c r="H67" s="88"/>
      <c r="I67" s="88"/>
    </row>
  </sheetData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605"/>
  <sheetViews>
    <sheetView topLeftCell="A575" workbookViewId="0">
      <selection activeCell="E604" sqref="E604"/>
    </sheetView>
  </sheetViews>
  <sheetFormatPr baseColWidth="10" defaultRowHeight="15" x14ac:dyDescent="0.25"/>
  <cols>
    <col min="2" max="2" width="55.28515625" bestFit="1" customWidth="1"/>
    <col min="3" max="4" width="13" bestFit="1" customWidth="1"/>
    <col min="5" max="6" width="11.85546875" bestFit="1" customWidth="1"/>
    <col min="7" max="8" width="12.7109375" bestFit="1" customWidth="1"/>
  </cols>
  <sheetData>
    <row r="1" spans="1:9" x14ac:dyDescent="0.25">
      <c r="A1" s="286"/>
      <c r="B1" s="175" t="s">
        <v>161</v>
      </c>
      <c r="C1" s="286"/>
      <c r="D1" s="286"/>
      <c r="E1" s="286"/>
      <c r="F1" s="286"/>
      <c r="G1" s="286"/>
      <c r="H1" s="174"/>
      <c r="I1" s="286"/>
    </row>
    <row r="2" spans="1:9" x14ac:dyDescent="0.25">
      <c r="A2" s="286"/>
      <c r="B2" s="183" t="s">
        <v>716</v>
      </c>
      <c r="C2" s="286"/>
      <c r="D2" s="286"/>
      <c r="E2" s="286"/>
      <c r="F2" s="286"/>
      <c r="G2" s="286"/>
      <c r="H2" s="174"/>
      <c r="I2" s="286"/>
    </row>
    <row r="3" spans="1:9" x14ac:dyDescent="0.25">
      <c r="A3" s="286"/>
      <c r="B3" s="184" t="s">
        <v>136</v>
      </c>
      <c r="C3" s="287"/>
      <c r="D3" s="287"/>
      <c r="E3" s="287"/>
      <c r="F3" s="287"/>
      <c r="G3" s="287"/>
      <c r="H3" s="287"/>
      <c r="I3" s="286"/>
    </row>
    <row r="4" spans="1:9" x14ac:dyDescent="0.25">
      <c r="A4" s="286"/>
      <c r="B4" s="287"/>
      <c r="C4" s="287"/>
      <c r="D4" s="287"/>
      <c r="E4" s="287"/>
      <c r="F4" s="287"/>
      <c r="G4" s="287"/>
      <c r="H4" s="287"/>
      <c r="I4" s="286"/>
    </row>
    <row r="5" spans="1:9" x14ac:dyDescent="0.25">
      <c r="A5" s="286"/>
      <c r="B5" s="175" t="s">
        <v>269</v>
      </c>
      <c r="C5" s="176" t="s">
        <v>270</v>
      </c>
      <c r="D5" s="175" t="s">
        <v>357</v>
      </c>
      <c r="E5" s="177"/>
      <c r="F5" s="177"/>
      <c r="G5" s="176" t="s">
        <v>270</v>
      </c>
      <c r="H5" s="175" t="s">
        <v>358</v>
      </c>
      <c r="I5" s="286"/>
    </row>
    <row r="6" spans="1:9" x14ac:dyDescent="0.25">
      <c r="A6" s="286"/>
      <c r="B6" s="177"/>
      <c r="C6" s="175" t="s">
        <v>271</v>
      </c>
      <c r="D6" s="176" t="s">
        <v>359</v>
      </c>
      <c r="E6" s="178" t="s">
        <v>360</v>
      </c>
      <c r="F6" s="178" t="s">
        <v>361</v>
      </c>
      <c r="G6" s="175" t="s">
        <v>271</v>
      </c>
      <c r="H6" s="176" t="s">
        <v>359</v>
      </c>
      <c r="I6" s="286"/>
    </row>
    <row r="7" spans="1:9" x14ac:dyDescent="0.25">
      <c r="A7" s="286"/>
      <c r="B7" s="287"/>
      <c r="C7" s="287"/>
      <c r="D7" s="287"/>
      <c r="E7" s="287"/>
      <c r="F7" s="287"/>
      <c r="G7" s="287"/>
      <c r="H7" s="287"/>
      <c r="I7" s="286"/>
    </row>
    <row r="8" spans="1:9" x14ac:dyDescent="0.25">
      <c r="A8" s="286"/>
      <c r="B8" s="177" t="s">
        <v>362</v>
      </c>
      <c r="C8" s="174">
        <v>32189575.510000002</v>
      </c>
      <c r="D8" s="177" t="s">
        <v>6</v>
      </c>
      <c r="E8" s="174">
        <v>1237934.27</v>
      </c>
      <c r="F8" s="174">
        <v>1522964</v>
      </c>
      <c r="G8" s="174">
        <v>31904545.780000001</v>
      </c>
      <c r="H8" s="177" t="s">
        <v>6</v>
      </c>
      <c r="I8" s="286"/>
    </row>
    <row r="9" spans="1:9" x14ac:dyDescent="0.25">
      <c r="A9" s="286"/>
      <c r="B9" s="177" t="s">
        <v>363</v>
      </c>
      <c r="C9" s="174">
        <v>11795226.98</v>
      </c>
      <c r="D9" s="177" t="s">
        <v>6</v>
      </c>
      <c r="E9" s="174">
        <v>1237934.27</v>
      </c>
      <c r="F9" s="174">
        <v>1522964</v>
      </c>
      <c r="G9" s="174">
        <v>11510197.25</v>
      </c>
      <c r="H9" s="177" t="s">
        <v>6</v>
      </c>
      <c r="I9" s="286"/>
    </row>
    <row r="10" spans="1:9" x14ac:dyDescent="0.25">
      <c r="A10" s="286"/>
      <c r="B10" s="175" t="s">
        <v>168</v>
      </c>
      <c r="C10" s="176">
        <v>6000</v>
      </c>
      <c r="D10" s="175" t="s">
        <v>6</v>
      </c>
      <c r="E10" s="176">
        <v>0</v>
      </c>
      <c r="F10" s="176">
        <v>0</v>
      </c>
      <c r="G10" s="176">
        <v>6000</v>
      </c>
      <c r="H10" s="175" t="s">
        <v>6</v>
      </c>
      <c r="I10" s="286"/>
    </row>
    <row r="11" spans="1:9" x14ac:dyDescent="0.25">
      <c r="A11" s="286"/>
      <c r="B11" s="177" t="s">
        <v>364</v>
      </c>
      <c r="C11" s="174">
        <v>6000</v>
      </c>
      <c r="D11" s="177" t="s">
        <v>6</v>
      </c>
      <c r="E11" s="174">
        <v>0</v>
      </c>
      <c r="F11" s="174">
        <v>0</v>
      </c>
      <c r="G11" s="174">
        <v>6000</v>
      </c>
      <c r="H11" s="177" t="s">
        <v>6</v>
      </c>
      <c r="I11" s="286"/>
    </row>
    <row r="12" spans="1:9" x14ac:dyDescent="0.25">
      <c r="A12" s="286"/>
      <c r="B12" s="175" t="s">
        <v>170</v>
      </c>
      <c r="C12" s="176">
        <v>2273013.52</v>
      </c>
      <c r="D12" s="175" t="s">
        <v>6</v>
      </c>
      <c r="E12" s="176">
        <v>642774.68000000005</v>
      </c>
      <c r="F12" s="176">
        <v>1270647.25</v>
      </c>
      <c r="G12" s="176">
        <v>1645140.95</v>
      </c>
      <c r="H12" s="175" t="s">
        <v>6</v>
      </c>
      <c r="I12" s="286"/>
    </row>
    <row r="13" spans="1:9" x14ac:dyDescent="0.25">
      <c r="A13" s="286"/>
      <c r="B13" s="177" t="s">
        <v>365</v>
      </c>
      <c r="C13" s="174">
        <v>446418.38</v>
      </c>
      <c r="D13" s="177" t="s">
        <v>6</v>
      </c>
      <c r="E13" s="174">
        <v>283240.62</v>
      </c>
      <c r="F13" s="174">
        <v>450449.26</v>
      </c>
      <c r="G13" s="174">
        <v>279209.74</v>
      </c>
      <c r="H13" s="177" t="s">
        <v>6</v>
      </c>
      <c r="I13" s="286"/>
    </row>
    <row r="14" spans="1:9" x14ac:dyDescent="0.25">
      <c r="A14" s="286"/>
      <c r="B14" s="177" t="s">
        <v>366</v>
      </c>
      <c r="C14" s="174">
        <v>548491.37</v>
      </c>
      <c r="D14" s="177" t="s">
        <v>6</v>
      </c>
      <c r="E14" s="174">
        <v>71260</v>
      </c>
      <c r="F14" s="174">
        <v>511999.59</v>
      </c>
      <c r="G14" s="174">
        <v>107751.78</v>
      </c>
      <c r="H14" s="177" t="s">
        <v>6</v>
      </c>
      <c r="I14" s="286"/>
    </row>
    <row r="15" spans="1:9" x14ac:dyDescent="0.25">
      <c r="A15" s="286"/>
      <c r="B15" s="177" t="s">
        <v>367</v>
      </c>
      <c r="C15" s="174">
        <v>1012348.47</v>
      </c>
      <c r="D15" s="177" t="s">
        <v>6</v>
      </c>
      <c r="E15" s="174">
        <v>152236.54999999999</v>
      </c>
      <c r="F15" s="174">
        <v>95336.12</v>
      </c>
      <c r="G15" s="174">
        <v>1069248.8999999999</v>
      </c>
      <c r="H15" s="177" t="s">
        <v>6</v>
      </c>
      <c r="I15" s="286"/>
    </row>
    <row r="16" spans="1:9" x14ac:dyDescent="0.25">
      <c r="A16" s="286"/>
      <c r="B16" s="177" t="s">
        <v>368</v>
      </c>
      <c r="C16" s="174">
        <v>8150.94</v>
      </c>
      <c r="D16" s="177" t="s">
        <v>6</v>
      </c>
      <c r="E16" s="174">
        <v>100000.45</v>
      </c>
      <c r="F16" s="174">
        <v>81600</v>
      </c>
      <c r="G16" s="174">
        <v>26551.39</v>
      </c>
      <c r="H16" s="177" t="s">
        <v>6</v>
      </c>
      <c r="I16" s="286"/>
    </row>
    <row r="17" spans="1:9" x14ac:dyDescent="0.25">
      <c r="A17" s="286"/>
      <c r="B17" s="177" t="s">
        <v>369</v>
      </c>
      <c r="C17" s="174">
        <v>73447.7</v>
      </c>
      <c r="D17" s="177" t="s">
        <v>6</v>
      </c>
      <c r="E17" s="174">
        <v>3362</v>
      </c>
      <c r="F17" s="174">
        <v>97781.8</v>
      </c>
      <c r="G17" s="179">
        <v>-20972.1</v>
      </c>
      <c r="H17" s="177" t="s">
        <v>6</v>
      </c>
      <c r="I17" s="286"/>
    </row>
    <row r="18" spans="1:9" x14ac:dyDescent="0.25">
      <c r="A18" s="286"/>
      <c r="B18" s="177" t="s">
        <v>370</v>
      </c>
      <c r="C18" s="174">
        <v>184156.66</v>
      </c>
      <c r="D18" s="177" t="s">
        <v>6</v>
      </c>
      <c r="E18" s="174">
        <v>32675.06</v>
      </c>
      <c r="F18" s="174">
        <v>33480.480000000003</v>
      </c>
      <c r="G18" s="174">
        <v>183351.24</v>
      </c>
      <c r="H18" s="177" t="s">
        <v>6</v>
      </c>
      <c r="I18" s="286"/>
    </row>
    <row r="19" spans="1:9" x14ac:dyDescent="0.25">
      <c r="A19" s="286"/>
      <c r="B19" s="175" t="s">
        <v>172</v>
      </c>
      <c r="C19" s="176">
        <v>6936901.1100000003</v>
      </c>
      <c r="D19" s="175" t="s">
        <v>6</v>
      </c>
      <c r="E19" s="176">
        <v>499999.59</v>
      </c>
      <c r="F19" s="176">
        <v>100000.45</v>
      </c>
      <c r="G19" s="176">
        <v>7336900.25</v>
      </c>
      <c r="H19" s="175" t="s">
        <v>6</v>
      </c>
      <c r="I19" s="286"/>
    </row>
    <row r="20" spans="1:9" x14ac:dyDescent="0.25">
      <c r="A20" s="286"/>
      <c r="B20" s="177" t="s">
        <v>371</v>
      </c>
      <c r="C20" s="174">
        <v>4163995.26</v>
      </c>
      <c r="D20" s="177" t="s">
        <v>6</v>
      </c>
      <c r="E20" s="174">
        <v>499999.59</v>
      </c>
      <c r="F20" s="174">
        <v>0</v>
      </c>
      <c r="G20" s="174">
        <v>4663994.8499999996</v>
      </c>
      <c r="H20" s="177" t="s">
        <v>6</v>
      </c>
      <c r="I20" s="286"/>
    </row>
    <row r="21" spans="1:9" x14ac:dyDescent="0.25">
      <c r="A21" s="286"/>
      <c r="B21" s="177" t="s">
        <v>372</v>
      </c>
      <c r="C21" s="174">
        <v>2772905.85</v>
      </c>
      <c r="D21" s="177" t="s">
        <v>6</v>
      </c>
      <c r="E21" s="174">
        <v>0</v>
      </c>
      <c r="F21" s="174">
        <v>100000.45</v>
      </c>
      <c r="G21" s="174">
        <v>2672905.4</v>
      </c>
      <c r="H21" s="177" t="s">
        <v>6</v>
      </c>
      <c r="I21" s="286"/>
    </row>
    <row r="22" spans="1:9" x14ac:dyDescent="0.25">
      <c r="A22" s="286"/>
      <c r="B22" s="175" t="s">
        <v>173</v>
      </c>
      <c r="C22" s="176">
        <v>2271271.29</v>
      </c>
      <c r="D22" s="175" t="s">
        <v>6</v>
      </c>
      <c r="E22" s="176">
        <v>94160</v>
      </c>
      <c r="F22" s="176">
        <v>147514.92000000001</v>
      </c>
      <c r="G22" s="176">
        <v>2217916.37</v>
      </c>
      <c r="H22" s="175" t="s">
        <v>6</v>
      </c>
      <c r="I22" s="286"/>
    </row>
    <row r="23" spans="1:9" x14ac:dyDescent="0.25">
      <c r="A23" s="286"/>
      <c r="B23" s="177" t="s">
        <v>374</v>
      </c>
      <c r="C23" s="174">
        <v>29551.59</v>
      </c>
      <c r="D23" s="177" t="s">
        <v>6</v>
      </c>
      <c r="E23" s="174">
        <v>0</v>
      </c>
      <c r="F23" s="174">
        <v>593.86</v>
      </c>
      <c r="G23" s="174">
        <v>28957.73</v>
      </c>
      <c r="H23" s="177" t="s">
        <v>6</v>
      </c>
      <c r="I23" s="286"/>
    </row>
    <row r="24" spans="1:9" x14ac:dyDescent="0.25">
      <c r="A24" s="286"/>
      <c r="B24" s="177" t="s">
        <v>375</v>
      </c>
      <c r="C24" s="174">
        <v>78572.39</v>
      </c>
      <c r="D24" s="177" t="s">
        <v>6</v>
      </c>
      <c r="E24" s="174">
        <v>0</v>
      </c>
      <c r="F24" s="174">
        <v>0</v>
      </c>
      <c r="G24" s="174">
        <v>78572.39</v>
      </c>
      <c r="H24" s="177" t="s">
        <v>6</v>
      </c>
      <c r="I24" s="286"/>
    </row>
    <row r="25" spans="1:9" x14ac:dyDescent="0.25">
      <c r="A25" s="286"/>
      <c r="B25" s="177" t="s">
        <v>376</v>
      </c>
      <c r="C25" s="174">
        <v>5350</v>
      </c>
      <c r="D25" s="177" t="s">
        <v>6</v>
      </c>
      <c r="E25" s="174">
        <v>0</v>
      </c>
      <c r="F25" s="174">
        <v>0</v>
      </c>
      <c r="G25" s="174">
        <v>5350</v>
      </c>
      <c r="H25" s="177" t="s">
        <v>6</v>
      </c>
      <c r="I25" s="286"/>
    </row>
    <row r="26" spans="1:9" x14ac:dyDescent="0.25">
      <c r="A26" s="286"/>
      <c r="B26" s="177" t="s">
        <v>377</v>
      </c>
      <c r="C26" s="174">
        <v>9815.83</v>
      </c>
      <c r="D26" s="177" t="s">
        <v>6</v>
      </c>
      <c r="E26" s="174">
        <v>0</v>
      </c>
      <c r="F26" s="174">
        <v>0</v>
      </c>
      <c r="G26" s="174">
        <v>9815.83</v>
      </c>
      <c r="H26" s="177" t="s">
        <v>6</v>
      </c>
      <c r="I26" s="286"/>
    </row>
    <row r="27" spans="1:9" x14ac:dyDescent="0.25">
      <c r="A27" s="286"/>
      <c r="B27" s="177" t="s">
        <v>378</v>
      </c>
      <c r="C27" s="174">
        <v>16049.92</v>
      </c>
      <c r="D27" s="177" t="s">
        <v>6</v>
      </c>
      <c r="E27" s="174">
        <v>0</v>
      </c>
      <c r="F27" s="174">
        <v>0</v>
      </c>
      <c r="G27" s="174">
        <v>16049.92</v>
      </c>
      <c r="H27" s="177" t="s">
        <v>6</v>
      </c>
      <c r="I27" s="286"/>
    </row>
    <row r="28" spans="1:9" x14ac:dyDescent="0.25">
      <c r="A28" s="286"/>
      <c r="B28" s="177" t="s">
        <v>380</v>
      </c>
      <c r="C28" s="174">
        <v>17298.21</v>
      </c>
      <c r="D28" s="177" t="s">
        <v>6</v>
      </c>
      <c r="E28" s="174">
        <v>0</v>
      </c>
      <c r="F28" s="174">
        <v>1783.34</v>
      </c>
      <c r="G28" s="174">
        <v>15514.87</v>
      </c>
      <c r="H28" s="177" t="s">
        <v>6</v>
      </c>
      <c r="I28" s="286"/>
    </row>
    <row r="29" spans="1:9" x14ac:dyDescent="0.25">
      <c r="A29" s="286"/>
      <c r="B29" s="177" t="s">
        <v>381</v>
      </c>
      <c r="C29" s="174">
        <v>3686.66</v>
      </c>
      <c r="D29" s="177" t="s">
        <v>6</v>
      </c>
      <c r="E29" s="174">
        <v>0</v>
      </c>
      <c r="F29" s="174">
        <v>0</v>
      </c>
      <c r="G29" s="174">
        <v>3686.66</v>
      </c>
      <c r="H29" s="177" t="s">
        <v>6</v>
      </c>
      <c r="I29" s="286"/>
    </row>
    <row r="30" spans="1:9" x14ac:dyDescent="0.25">
      <c r="A30" s="286"/>
      <c r="B30" s="177" t="s">
        <v>382</v>
      </c>
      <c r="C30" s="174">
        <v>42800</v>
      </c>
      <c r="D30" s="177" t="s">
        <v>6</v>
      </c>
      <c r="E30" s="174">
        <v>0</v>
      </c>
      <c r="F30" s="174">
        <v>0</v>
      </c>
      <c r="G30" s="174">
        <v>42800</v>
      </c>
      <c r="H30" s="177" t="s">
        <v>6</v>
      </c>
      <c r="I30" s="286"/>
    </row>
    <row r="31" spans="1:9" x14ac:dyDescent="0.25">
      <c r="A31" s="286"/>
      <c r="B31" s="177" t="s">
        <v>383</v>
      </c>
      <c r="C31" s="174">
        <v>29802.9</v>
      </c>
      <c r="D31" s="177" t="s">
        <v>6</v>
      </c>
      <c r="E31" s="174">
        <v>0</v>
      </c>
      <c r="F31" s="174">
        <v>3566.66</v>
      </c>
      <c r="G31" s="174">
        <v>26236.240000000002</v>
      </c>
      <c r="H31" s="177" t="s">
        <v>6</v>
      </c>
      <c r="I31" s="286"/>
    </row>
    <row r="32" spans="1:9" x14ac:dyDescent="0.25">
      <c r="A32" s="286"/>
      <c r="B32" s="177" t="s">
        <v>384</v>
      </c>
      <c r="C32" s="174">
        <v>31828.6</v>
      </c>
      <c r="D32" s="177" t="s">
        <v>6</v>
      </c>
      <c r="E32" s="174">
        <v>0</v>
      </c>
      <c r="F32" s="174">
        <v>1903.34</v>
      </c>
      <c r="G32" s="174">
        <v>29925.26</v>
      </c>
      <c r="H32" s="177" t="s">
        <v>6</v>
      </c>
      <c r="I32" s="286"/>
    </row>
    <row r="33" spans="1:9" x14ac:dyDescent="0.25">
      <c r="A33" s="286"/>
      <c r="B33" s="177" t="s">
        <v>385</v>
      </c>
      <c r="C33" s="174">
        <v>2676.43</v>
      </c>
      <c r="D33" s="177" t="s">
        <v>6</v>
      </c>
      <c r="E33" s="174">
        <v>0</v>
      </c>
      <c r="F33" s="174">
        <v>0</v>
      </c>
      <c r="G33" s="174">
        <v>2676.43</v>
      </c>
      <c r="H33" s="177" t="s">
        <v>6</v>
      </c>
      <c r="I33" s="286"/>
    </row>
    <row r="34" spans="1:9" x14ac:dyDescent="0.25">
      <c r="A34" s="286"/>
      <c r="B34" s="177" t="s">
        <v>386</v>
      </c>
      <c r="C34" s="174">
        <v>23333.16</v>
      </c>
      <c r="D34" s="177" t="s">
        <v>6</v>
      </c>
      <c r="E34" s="174">
        <v>0</v>
      </c>
      <c r="F34" s="174">
        <v>0</v>
      </c>
      <c r="G34" s="174">
        <v>23333.16</v>
      </c>
      <c r="H34" s="177" t="s">
        <v>6</v>
      </c>
      <c r="I34" s="286"/>
    </row>
    <row r="35" spans="1:9" x14ac:dyDescent="0.25">
      <c r="A35" s="286"/>
      <c r="B35" s="177" t="s">
        <v>387</v>
      </c>
      <c r="C35" s="174">
        <v>46844</v>
      </c>
      <c r="D35" s="177" t="s">
        <v>6</v>
      </c>
      <c r="E35" s="174">
        <v>0</v>
      </c>
      <c r="F35" s="174">
        <v>0</v>
      </c>
      <c r="G35" s="174">
        <v>46844</v>
      </c>
      <c r="H35" s="177" t="s">
        <v>6</v>
      </c>
      <c r="I35" s="286"/>
    </row>
    <row r="36" spans="1:9" x14ac:dyDescent="0.25">
      <c r="A36" s="286"/>
      <c r="B36" s="177" t="s">
        <v>388</v>
      </c>
      <c r="C36" s="174">
        <v>17579.93</v>
      </c>
      <c r="D36" s="177" t="s">
        <v>6</v>
      </c>
      <c r="E36" s="174">
        <v>0</v>
      </c>
      <c r="F36" s="174">
        <v>0</v>
      </c>
      <c r="G36" s="174">
        <v>17579.93</v>
      </c>
      <c r="H36" s="177" t="s">
        <v>6</v>
      </c>
      <c r="I36" s="286"/>
    </row>
    <row r="37" spans="1:9" x14ac:dyDescent="0.25">
      <c r="A37" s="286"/>
      <c r="B37" s="177" t="s">
        <v>389</v>
      </c>
      <c r="C37" s="179">
        <v>-3487.66</v>
      </c>
      <c r="D37" s="177" t="s">
        <v>6</v>
      </c>
      <c r="E37" s="174">
        <v>0</v>
      </c>
      <c r="F37" s="174">
        <v>2675</v>
      </c>
      <c r="G37" s="179">
        <v>-6162.66</v>
      </c>
      <c r="H37" s="177" t="s">
        <v>6</v>
      </c>
      <c r="I37" s="286"/>
    </row>
    <row r="38" spans="1:9" x14ac:dyDescent="0.25">
      <c r="A38" s="286"/>
      <c r="B38" s="177" t="s">
        <v>390</v>
      </c>
      <c r="C38" s="174">
        <v>8470.85</v>
      </c>
      <c r="D38" s="177" t="s">
        <v>6</v>
      </c>
      <c r="E38" s="174">
        <v>0</v>
      </c>
      <c r="F38" s="174">
        <v>891.66</v>
      </c>
      <c r="G38" s="174">
        <v>7579.19</v>
      </c>
      <c r="H38" s="177" t="s">
        <v>6</v>
      </c>
      <c r="I38" s="286"/>
    </row>
    <row r="39" spans="1:9" x14ac:dyDescent="0.25">
      <c r="A39" s="286"/>
      <c r="B39" s="177" t="s">
        <v>391</v>
      </c>
      <c r="C39" s="174">
        <v>2031.32</v>
      </c>
      <c r="D39" s="177" t="s">
        <v>6</v>
      </c>
      <c r="E39" s="174">
        <v>0</v>
      </c>
      <c r="F39" s="174">
        <v>891.66</v>
      </c>
      <c r="G39" s="174">
        <v>1139.6600000000001</v>
      </c>
      <c r="H39" s="177" t="s">
        <v>6</v>
      </c>
      <c r="I39" s="286"/>
    </row>
    <row r="40" spans="1:9" x14ac:dyDescent="0.25">
      <c r="A40" s="286"/>
      <c r="B40" s="177" t="s">
        <v>392</v>
      </c>
      <c r="C40" s="174">
        <v>6895.96</v>
      </c>
      <c r="D40" s="177" t="s">
        <v>6</v>
      </c>
      <c r="E40" s="174">
        <v>0</v>
      </c>
      <c r="F40" s="174">
        <v>490.42</v>
      </c>
      <c r="G40" s="174">
        <v>6405.54</v>
      </c>
      <c r="H40" s="177" t="s">
        <v>6</v>
      </c>
      <c r="I40" s="286"/>
    </row>
    <row r="41" spans="1:9" x14ac:dyDescent="0.25">
      <c r="A41" s="286"/>
      <c r="B41" s="177" t="s">
        <v>393</v>
      </c>
      <c r="C41" s="174">
        <v>5353.66</v>
      </c>
      <c r="D41" s="177" t="s">
        <v>6</v>
      </c>
      <c r="E41" s="174">
        <v>0</v>
      </c>
      <c r="F41" s="174">
        <v>0</v>
      </c>
      <c r="G41" s="174">
        <v>5353.66</v>
      </c>
      <c r="H41" s="177" t="s">
        <v>6</v>
      </c>
      <c r="I41" s="286"/>
    </row>
    <row r="42" spans="1:9" x14ac:dyDescent="0.25">
      <c r="A42" s="286"/>
      <c r="B42" s="177" t="s">
        <v>394</v>
      </c>
      <c r="C42" s="174">
        <v>27384.82</v>
      </c>
      <c r="D42" s="177" t="s">
        <v>6</v>
      </c>
      <c r="E42" s="174">
        <v>0</v>
      </c>
      <c r="F42" s="174">
        <v>2318.34</v>
      </c>
      <c r="G42" s="174">
        <v>25066.48</v>
      </c>
      <c r="H42" s="177" t="s">
        <v>6</v>
      </c>
      <c r="I42" s="286"/>
    </row>
    <row r="43" spans="1:9" x14ac:dyDescent="0.25">
      <c r="A43" s="286"/>
      <c r="B43" s="177" t="s">
        <v>395</v>
      </c>
      <c r="C43" s="174">
        <v>9907.93</v>
      </c>
      <c r="D43" s="177" t="s">
        <v>6</v>
      </c>
      <c r="E43" s="174">
        <v>0</v>
      </c>
      <c r="F43" s="174">
        <v>0</v>
      </c>
      <c r="G43" s="174">
        <v>9907.93</v>
      </c>
      <c r="H43" s="177" t="s">
        <v>6</v>
      </c>
      <c r="I43" s="286"/>
    </row>
    <row r="44" spans="1:9" x14ac:dyDescent="0.25">
      <c r="A44" s="286"/>
      <c r="B44" s="177" t="s">
        <v>396</v>
      </c>
      <c r="C44" s="174">
        <v>16546.86</v>
      </c>
      <c r="D44" s="177" t="s">
        <v>6</v>
      </c>
      <c r="E44" s="174">
        <v>0</v>
      </c>
      <c r="F44" s="174">
        <v>0</v>
      </c>
      <c r="G44" s="174">
        <v>16546.86</v>
      </c>
      <c r="H44" s="177" t="s">
        <v>6</v>
      </c>
      <c r="I44" s="286"/>
    </row>
    <row r="45" spans="1:9" x14ac:dyDescent="0.25">
      <c r="A45" s="286"/>
      <c r="B45" s="177" t="s">
        <v>397</v>
      </c>
      <c r="C45" s="174">
        <v>21399.96</v>
      </c>
      <c r="D45" s="177" t="s">
        <v>6</v>
      </c>
      <c r="E45" s="174">
        <v>0</v>
      </c>
      <c r="F45" s="174">
        <v>0</v>
      </c>
      <c r="G45" s="174">
        <v>21399.96</v>
      </c>
      <c r="H45" s="177" t="s">
        <v>6</v>
      </c>
      <c r="I45" s="286"/>
    </row>
    <row r="46" spans="1:9" x14ac:dyDescent="0.25">
      <c r="A46" s="286"/>
      <c r="B46" s="177" t="s">
        <v>398</v>
      </c>
      <c r="C46" s="174">
        <v>45646.52</v>
      </c>
      <c r="D46" s="177" t="s">
        <v>6</v>
      </c>
      <c r="E46" s="174">
        <v>0</v>
      </c>
      <c r="F46" s="174">
        <v>0</v>
      </c>
      <c r="G46" s="174">
        <v>45646.52</v>
      </c>
      <c r="H46" s="177" t="s">
        <v>6</v>
      </c>
      <c r="I46" s="286"/>
    </row>
    <row r="47" spans="1:9" x14ac:dyDescent="0.25">
      <c r="A47" s="286"/>
      <c r="B47" s="177" t="s">
        <v>399</v>
      </c>
      <c r="C47" s="174">
        <v>5820</v>
      </c>
      <c r="D47" s="177" t="s">
        <v>6</v>
      </c>
      <c r="E47" s="174">
        <v>0</v>
      </c>
      <c r="F47" s="174">
        <v>0</v>
      </c>
      <c r="G47" s="174">
        <v>5820</v>
      </c>
      <c r="H47" s="177" t="s">
        <v>6</v>
      </c>
      <c r="I47" s="286"/>
    </row>
    <row r="48" spans="1:9" x14ac:dyDescent="0.25">
      <c r="A48" s="286"/>
      <c r="B48" s="177" t="s">
        <v>400</v>
      </c>
      <c r="C48" s="174">
        <v>8916.66</v>
      </c>
      <c r="D48" s="177" t="s">
        <v>6</v>
      </c>
      <c r="E48" s="174">
        <v>0</v>
      </c>
      <c r="F48" s="174">
        <v>0</v>
      </c>
      <c r="G48" s="174">
        <v>8916.66</v>
      </c>
      <c r="H48" s="177" t="s">
        <v>6</v>
      </c>
      <c r="I48" s="286"/>
    </row>
    <row r="49" spans="1:9" x14ac:dyDescent="0.25">
      <c r="A49" s="286"/>
      <c r="B49" s="177" t="s">
        <v>401</v>
      </c>
      <c r="C49" s="174">
        <v>5059.8900000000003</v>
      </c>
      <c r="D49" s="177" t="s">
        <v>6</v>
      </c>
      <c r="E49" s="174">
        <v>0</v>
      </c>
      <c r="F49" s="174">
        <v>0</v>
      </c>
      <c r="G49" s="174">
        <v>5059.8900000000003</v>
      </c>
      <c r="H49" s="177" t="s">
        <v>6</v>
      </c>
      <c r="I49" s="286"/>
    </row>
    <row r="50" spans="1:9" x14ac:dyDescent="0.25">
      <c r="A50" s="286"/>
      <c r="B50" s="177" t="s">
        <v>402</v>
      </c>
      <c r="C50" s="174">
        <v>18304.04</v>
      </c>
      <c r="D50" s="177" t="s">
        <v>6</v>
      </c>
      <c r="E50" s="174">
        <v>0</v>
      </c>
      <c r="F50" s="174">
        <v>1666.66</v>
      </c>
      <c r="G50" s="174">
        <v>16637.38</v>
      </c>
      <c r="H50" s="177" t="s">
        <v>6</v>
      </c>
      <c r="I50" s="286"/>
    </row>
    <row r="51" spans="1:9" x14ac:dyDescent="0.25">
      <c r="A51" s="286"/>
      <c r="B51" s="177" t="s">
        <v>403</v>
      </c>
      <c r="C51" s="174">
        <v>8470.85</v>
      </c>
      <c r="D51" s="177" t="s">
        <v>6</v>
      </c>
      <c r="E51" s="174">
        <v>0</v>
      </c>
      <c r="F51" s="174">
        <v>891.66</v>
      </c>
      <c r="G51" s="174">
        <v>7579.19</v>
      </c>
      <c r="H51" s="177" t="s">
        <v>6</v>
      </c>
      <c r="I51" s="286"/>
    </row>
    <row r="52" spans="1:9" x14ac:dyDescent="0.25">
      <c r="A52" s="286"/>
      <c r="B52" s="177" t="s">
        <v>404</v>
      </c>
      <c r="C52" s="174">
        <v>10616.23</v>
      </c>
      <c r="D52" s="177" t="s">
        <v>6</v>
      </c>
      <c r="E52" s="174">
        <v>3210</v>
      </c>
      <c r="F52" s="174">
        <v>1025.4100000000001</v>
      </c>
      <c r="G52" s="174">
        <v>12800.82</v>
      </c>
      <c r="H52" s="177" t="s">
        <v>6</v>
      </c>
      <c r="I52" s="286"/>
    </row>
    <row r="53" spans="1:9" x14ac:dyDescent="0.25">
      <c r="A53" s="286"/>
      <c r="B53" s="177" t="s">
        <v>405</v>
      </c>
      <c r="C53" s="174">
        <v>10100</v>
      </c>
      <c r="D53" s="177" t="s">
        <v>6</v>
      </c>
      <c r="E53" s="174">
        <v>0</v>
      </c>
      <c r="F53" s="174">
        <v>0</v>
      </c>
      <c r="G53" s="174">
        <v>10100</v>
      </c>
      <c r="H53" s="177" t="s">
        <v>6</v>
      </c>
      <c r="I53" s="286"/>
    </row>
    <row r="54" spans="1:9" x14ac:dyDescent="0.25">
      <c r="A54" s="286"/>
      <c r="B54" s="177" t="s">
        <v>406</v>
      </c>
      <c r="C54" s="174">
        <v>8025</v>
      </c>
      <c r="D54" s="177" t="s">
        <v>6</v>
      </c>
      <c r="E54" s="174">
        <v>0</v>
      </c>
      <c r="F54" s="174">
        <v>646.46</v>
      </c>
      <c r="G54" s="174">
        <v>7378.54</v>
      </c>
      <c r="H54" s="177" t="s">
        <v>6</v>
      </c>
      <c r="I54" s="286"/>
    </row>
    <row r="55" spans="1:9" x14ac:dyDescent="0.25">
      <c r="A55" s="286"/>
      <c r="B55" s="177" t="s">
        <v>407</v>
      </c>
      <c r="C55" s="174">
        <v>4547.5</v>
      </c>
      <c r="D55" s="177" t="s">
        <v>6</v>
      </c>
      <c r="E55" s="174">
        <v>0</v>
      </c>
      <c r="F55" s="174">
        <v>2318.33</v>
      </c>
      <c r="G55" s="174">
        <v>2229.17</v>
      </c>
      <c r="H55" s="177" t="s">
        <v>6</v>
      </c>
      <c r="I55" s="286"/>
    </row>
    <row r="56" spans="1:9" x14ac:dyDescent="0.25">
      <c r="A56" s="286"/>
      <c r="B56" s="177" t="s">
        <v>408</v>
      </c>
      <c r="C56" s="174">
        <v>9907.0499999999993</v>
      </c>
      <c r="D56" s="177" t="s">
        <v>6</v>
      </c>
      <c r="E56" s="174">
        <v>0</v>
      </c>
      <c r="F56" s="174">
        <v>1337.5</v>
      </c>
      <c r="G56" s="174">
        <v>8569.5499999999993</v>
      </c>
      <c r="H56" s="177" t="s">
        <v>6</v>
      </c>
      <c r="I56" s="286"/>
    </row>
    <row r="57" spans="1:9" x14ac:dyDescent="0.25">
      <c r="A57" s="286"/>
      <c r="B57" s="177" t="s">
        <v>409</v>
      </c>
      <c r="C57" s="174">
        <v>4280</v>
      </c>
      <c r="D57" s="177" t="s">
        <v>6</v>
      </c>
      <c r="E57" s="174">
        <v>0</v>
      </c>
      <c r="F57" s="174">
        <v>0</v>
      </c>
      <c r="G57" s="174">
        <v>4280</v>
      </c>
      <c r="H57" s="177" t="s">
        <v>6</v>
      </c>
      <c r="I57" s="286"/>
    </row>
    <row r="58" spans="1:9" x14ac:dyDescent="0.25">
      <c r="A58" s="286"/>
      <c r="B58" s="177" t="s">
        <v>410</v>
      </c>
      <c r="C58" s="174">
        <v>39233.339999999997</v>
      </c>
      <c r="D58" s="177" t="s">
        <v>6</v>
      </c>
      <c r="E58" s="174">
        <v>0</v>
      </c>
      <c r="F58" s="174">
        <v>0</v>
      </c>
      <c r="G58" s="174">
        <v>39233.339999999997</v>
      </c>
      <c r="H58" s="177" t="s">
        <v>6</v>
      </c>
      <c r="I58" s="286"/>
    </row>
    <row r="59" spans="1:9" x14ac:dyDescent="0.25">
      <c r="A59" s="286"/>
      <c r="B59" s="177" t="s">
        <v>411</v>
      </c>
      <c r="C59" s="174">
        <v>16464</v>
      </c>
      <c r="D59" s="177" t="s">
        <v>6</v>
      </c>
      <c r="E59" s="174">
        <v>0</v>
      </c>
      <c r="F59" s="174">
        <v>0</v>
      </c>
      <c r="G59" s="174">
        <v>16464</v>
      </c>
      <c r="H59" s="177" t="s">
        <v>6</v>
      </c>
      <c r="I59" s="286"/>
    </row>
    <row r="60" spans="1:9" x14ac:dyDescent="0.25">
      <c r="A60" s="286"/>
      <c r="B60" s="177" t="s">
        <v>412</v>
      </c>
      <c r="C60" s="174">
        <v>12779.59</v>
      </c>
      <c r="D60" s="177" t="s">
        <v>6</v>
      </c>
      <c r="E60" s="174">
        <v>0</v>
      </c>
      <c r="F60" s="174">
        <v>0</v>
      </c>
      <c r="G60" s="174">
        <v>12779.59</v>
      </c>
      <c r="H60" s="177" t="s">
        <v>6</v>
      </c>
      <c r="I60" s="286"/>
    </row>
    <row r="61" spans="1:9" x14ac:dyDescent="0.25">
      <c r="A61" s="286"/>
      <c r="B61" s="177" t="s">
        <v>413</v>
      </c>
      <c r="C61" s="179">
        <v>-891.75</v>
      </c>
      <c r="D61" s="177" t="s">
        <v>6</v>
      </c>
      <c r="E61" s="174">
        <v>0</v>
      </c>
      <c r="F61" s="174">
        <v>0</v>
      </c>
      <c r="G61" s="179">
        <v>-891.75</v>
      </c>
      <c r="H61" s="177" t="s">
        <v>6</v>
      </c>
      <c r="I61" s="286"/>
    </row>
    <row r="62" spans="1:9" x14ac:dyDescent="0.25">
      <c r="A62" s="286"/>
      <c r="B62" s="177" t="s">
        <v>414</v>
      </c>
      <c r="C62" s="179">
        <v>-668.75</v>
      </c>
      <c r="D62" s="177" t="s">
        <v>6</v>
      </c>
      <c r="E62" s="174">
        <v>0</v>
      </c>
      <c r="F62" s="174">
        <v>0</v>
      </c>
      <c r="G62" s="179">
        <v>-668.75</v>
      </c>
      <c r="H62" s="177" t="s">
        <v>6</v>
      </c>
      <c r="I62" s="286"/>
    </row>
    <row r="63" spans="1:9" x14ac:dyDescent="0.25">
      <c r="A63" s="286"/>
      <c r="B63" s="177" t="s">
        <v>415</v>
      </c>
      <c r="C63" s="174">
        <v>12305</v>
      </c>
      <c r="D63" s="177" t="s">
        <v>6</v>
      </c>
      <c r="E63" s="174">
        <v>0</v>
      </c>
      <c r="F63" s="174">
        <v>1070</v>
      </c>
      <c r="G63" s="174">
        <v>11235</v>
      </c>
      <c r="H63" s="177" t="s">
        <v>6</v>
      </c>
      <c r="I63" s="286"/>
    </row>
    <row r="64" spans="1:9" x14ac:dyDescent="0.25">
      <c r="A64" s="286"/>
      <c r="B64" s="177" t="s">
        <v>417</v>
      </c>
      <c r="C64" s="174">
        <v>39279.919999999998</v>
      </c>
      <c r="D64" s="177" t="s">
        <v>6</v>
      </c>
      <c r="E64" s="174">
        <v>0</v>
      </c>
      <c r="F64" s="174">
        <v>0</v>
      </c>
      <c r="G64" s="174">
        <v>39279.919999999998</v>
      </c>
      <c r="H64" s="177" t="s">
        <v>6</v>
      </c>
      <c r="I64" s="286"/>
    </row>
    <row r="65" spans="1:9" x14ac:dyDescent="0.25">
      <c r="A65" s="286"/>
      <c r="B65" s="177" t="s">
        <v>418</v>
      </c>
      <c r="C65" s="174">
        <v>14266.64</v>
      </c>
      <c r="D65" s="177" t="s">
        <v>6</v>
      </c>
      <c r="E65" s="174">
        <v>0</v>
      </c>
      <c r="F65" s="174">
        <v>3566.66</v>
      </c>
      <c r="G65" s="174">
        <v>10699.98</v>
      </c>
      <c r="H65" s="177" t="s">
        <v>6</v>
      </c>
      <c r="I65" s="286"/>
    </row>
    <row r="66" spans="1:9" x14ac:dyDescent="0.25">
      <c r="A66" s="286"/>
      <c r="B66" s="177" t="s">
        <v>419</v>
      </c>
      <c r="C66" s="174">
        <v>17919.919999999998</v>
      </c>
      <c r="D66" s="177" t="s">
        <v>6</v>
      </c>
      <c r="E66" s="174">
        <v>0</v>
      </c>
      <c r="F66" s="174">
        <v>0</v>
      </c>
      <c r="G66" s="174">
        <v>17919.919999999998</v>
      </c>
      <c r="H66" s="177" t="s">
        <v>6</v>
      </c>
      <c r="I66" s="286"/>
    </row>
    <row r="67" spans="1:9" x14ac:dyDescent="0.25">
      <c r="A67" s="286"/>
      <c r="B67" s="177" t="s">
        <v>421</v>
      </c>
      <c r="C67" s="174">
        <v>3437.34</v>
      </c>
      <c r="D67" s="177" t="s">
        <v>6</v>
      </c>
      <c r="E67" s="174">
        <v>0</v>
      </c>
      <c r="F67" s="174">
        <v>0</v>
      </c>
      <c r="G67" s="174">
        <v>3437.34</v>
      </c>
      <c r="H67" s="177" t="s">
        <v>6</v>
      </c>
      <c r="I67" s="286"/>
    </row>
    <row r="68" spans="1:9" x14ac:dyDescent="0.25">
      <c r="A68" s="286"/>
      <c r="B68" s="177" t="s">
        <v>422</v>
      </c>
      <c r="C68" s="174">
        <v>7839.92</v>
      </c>
      <c r="D68" s="177" t="s">
        <v>6</v>
      </c>
      <c r="E68" s="174">
        <v>0</v>
      </c>
      <c r="F68" s="174">
        <v>0</v>
      </c>
      <c r="G68" s="174">
        <v>7839.92</v>
      </c>
      <c r="H68" s="177" t="s">
        <v>6</v>
      </c>
      <c r="I68" s="286"/>
    </row>
    <row r="69" spans="1:9" x14ac:dyDescent="0.25">
      <c r="A69" s="286"/>
      <c r="B69" s="177" t="s">
        <v>423</v>
      </c>
      <c r="C69" s="174">
        <v>0</v>
      </c>
      <c r="D69" s="177" t="s">
        <v>6</v>
      </c>
      <c r="E69" s="174">
        <v>0</v>
      </c>
      <c r="F69" s="174">
        <v>83.33</v>
      </c>
      <c r="G69" s="179">
        <v>-83.33</v>
      </c>
      <c r="H69" s="177" t="s">
        <v>6</v>
      </c>
      <c r="I69" s="286"/>
    </row>
    <row r="70" spans="1:9" x14ac:dyDescent="0.25">
      <c r="A70" s="286"/>
      <c r="B70" s="177" t="s">
        <v>424</v>
      </c>
      <c r="C70" s="174">
        <v>5212.5</v>
      </c>
      <c r="D70" s="177" t="s">
        <v>6</v>
      </c>
      <c r="E70" s="174">
        <v>0</v>
      </c>
      <c r="F70" s="174">
        <v>2675</v>
      </c>
      <c r="G70" s="174">
        <v>2537.5</v>
      </c>
      <c r="H70" s="177" t="s">
        <v>6</v>
      </c>
      <c r="I70" s="286"/>
    </row>
    <row r="71" spans="1:9" x14ac:dyDescent="0.25">
      <c r="A71" s="286"/>
      <c r="B71" s="177" t="s">
        <v>425</v>
      </c>
      <c r="C71" s="174">
        <v>11200</v>
      </c>
      <c r="D71" s="177" t="s">
        <v>6</v>
      </c>
      <c r="E71" s="174">
        <v>0</v>
      </c>
      <c r="F71" s="174">
        <v>0</v>
      </c>
      <c r="G71" s="174">
        <v>11200</v>
      </c>
      <c r="H71" s="177" t="s">
        <v>6</v>
      </c>
      <c r="I71" s="286"/>
    </row>
    <row r="72" spans="1:9" x14ac:dyDescent="0.25">
      <c r="A72" s="286"/>
      <c r="B72" s="177" t="s">
        <v>426</v>
      </c>
      <c r="C72" s="174">
        <v>2230.67</v>
      </c>
      <c r="D72" s="177" t="s">
        <v>6</v>
      </c>
      <c r="E72" s="174">
        <v>0</v>
      </c>
      <c r="F72" s="174">
        <v>0</v>
      </c>
      <c r="G72" s="174">
        <v>2230.67</v>
      </c>
      <c r="H72" s="177" t="s">
        <v>6</v>
      </c>
      <c r="I72" s="286"/>
    </row>
    <row r="73" spans="1:9" x14ac:dyDescent="0.25">
      <c r="A73" s="286"/>
      <c r="B73" s="177" t="s">
        <v>427</v>
      </c>
      <c r="C73" s="174">
        <v>6420</v>
      </c>
      <c r="D73" s="177" t="s">
        <v>6</v>
      </c>
      <c r="E73" s="174">
        <v>0</v>
      </c>
      <c r="F73" s="174">
        <v>0</v>
      </c>
      <c r="G73" s="174">
        <v>6420</v>
      </c>
      <c r="H73" s="177" t="s">
        <v>6</v>
      </c>
      <c r="I73" s="286"/>
    </row>
    <row r="74" spans="1:9" x14ac:dyDescent="0.25">
      <c r="A74" s="286"/>
      <c r="B74" s="177" t="s">
        <v>428</v>
      </c>
      <c r="C74" s="174">
        <v>19260</v>
      </c>
      <c r="D74" s="177" t="s">
        <v>6</v>
      </c>
      <c r="E74" s="174">
        <v>0</v>
      </c>
      <c r="F74" s="174">
        <v>3210</v>
      </c>
      <c r="G74" s="174">
        <v>16050</v>
      </c>
      <c r="H74" s="177" t="s">
        <v>6</v>
      </c>
      <c r="I74" s="286"/>
    </row>
    <row r="75" spans="1:9" x14ac:dyDescent="0.25">
      <c r="A75" s="286"/>
      <c r="B75" s="177" t="s">
        <v>429</v>
      </c>
      <c r="C75" s="174">
        <v>12305</v>
      </c>
      <c r="D75" s="177" t="s">
        <v>6</v>
      </c>
      <c r="E75" s="174">
        <v>0</v>
      </c>
      <c r="F75" s="174">
        <v>1070</v>
      </c>
      <c r="G75" s="174">
        <v>11235</v>
      </c>
      <c r="H75" s="177" t="s">
        <v>6</v>
      </c>
      <c r="I75" s="286"/>
    </row>
    <row r="76" spans="1:9" x14ac:dyDescent="0.25">
      <c r="A76" s="286"/>
      <c r="B76" s="177" t="s">
        <v>430</v>
      </c>
      <c r="C76" s="174">
        <v>24966.7</v>
      </c>
      <c r="D76" s="177" t="s">
        <v>6</v>
      </c>
      <c r="E76" s="174">
        <v>0</v>
      </c>
      <c r="F76" s="174">
        <v>3566.66</v>
      </c>
      <c r="G76" s="174">
        <v>21400.04</v>
      </c>
      <c r="H76" s="177" t="s">
        <v>6</v>
      </c>
      <c r="I76" s="286"/>
    </row>
    <row r="77" spans="1:9" x14ac:dyDescent="0.25">
      <c r="A77" s="286"/>
      <c r="B77" s="177" t="s">
        <v>431</v>
      </c>
      <c r="C77" s="174">
        <v>27916.67</v>
      </c>
      <c r="D77" s="177" t="s">
        <v>6</v>
      </c>
      <c r="E77" s="174">
        <v>0</v>
      </c>
      <c r="F77" s="174">
        <v>0</v>
      </c>
      <c r="G77" s="174">
        <v>27916.67</v>
      </c>
      <c r="H77" s="177" t="s">
        <v>6</v>
      </c>
      <c r="I77" s="286"/>
    </row>
    <row r="78" spans="1:9" x14ac:dyDescent="0.25">
      <c r="A78" s="286"/>
      <c r="B78" s="177" t="s">
        <v>432</v>
      </c>
      <c r="C78" s="174">
        <v>24200</v>
      </c>
      <c r="D78" s="177" t="s">
        <v>6</v>
      </c>
      <c r="E78" s="174">
        <v>0</v>
      </c>
      <c r="F78" s="174">
        <v>0</v>
      </c>
      <c r="G78" s="174">
        <v>24200</v>
      </c>
      <c r="H78" s="177" t="s">
        <v>6</v>
      </c>
      <c r="I78" s="286"/>
    </row>
    <row r="79" spans="1:9" x14ac:dyDescent="0.25">
      <c r="A79" s="286"/>
      <c r="B79" s="177" t="s">
        <v>433</v>
      </c>
      <c r="C79" s="174">
        <v>16763.22</v>
      </c>
      <c r="D79" s="177" t="s">
        <v>6</v>
      </c>
      <c r="E79" s="174">
        <v>0</v>
      </c>
      <c r="F79" s="174">
        <v>1783.34</v>
      </c>
      <c r="G79" s="174">
        <v>14979.88</v>
      </c>
      <c r="H79" s="177" t="s">
        <v>6</v>
      </c>
      <c r="I79" s="286"/>
    </row>
    <row r="80" spans="1:9" x14ac:dyDescent="0.25">
      <c r="A80" s="286"/>
      <c r="B80" s="177" t="s">
        <v>434</v>
      </c>
      <c r="C80" s="174">
        <v>11200</v>
      </c>
      <c r="D80" s="177" t="s">
        <v>6</v>
      </c>
      <c r="E80" s="174">
        <v>0</v>
      </c>
      <c r="F80" s="174">
        <v>0</v>
      </c>
      <c r="G80" s="174">
        <v>11200</v>
      </c>
      <c r="H80" s="177" t="s">
        <v>6</v>
      </c>
      <c r="I80" s="286"/>
    </row>
    <row r="81" spans="1:9" x14ac:dyDescent="0.25">
      <c r="A81" s="286"/>
      <c r="B81" s="177" t="s">
        <v>435</v>
      </c>
      <c r="C81" s="174">
        <v>2089.42</v>
      </c>
      <c r="D81" s="177" t="s">
        <v>6</v>
      </c>
      <c r="E81" s="174">
        <v>0</v>
      </c>
      <c r="F81" s="174">
        <v>0</v>
      </c>
      <c r="G81" s="174">
        <v>2089.42</v>
      </c>
      <c r="H81" s="177" t="s">
        <v>6</v>
      </c>
      <c r="I81" s="286"/>
    </row>
    <row r="82" spans="1:9" x14ac:dyDescent="0.25">
      <c r="A82" s="286"/>
      <c r="B82" s="177" t="s">
        <v>436</v>
      </c>
      <c r="C82" s="174">
        <v>28000</v>
      </c>
      <c r="D82" s="177" t="s">
        <v>6</v>
      </c>
      <c r="E82" s="174">
        <v>0</v>
      </c>
      <c r="F82" s="174">
        <v>0</v>
      </c>
      <c r="G82" s="174">
        <v>28000</v>
      </c>
      <c r="H82" s="177" t="s">
        <v>6</v>
      </c>
      <c r="I82" s="286"/>
    </row>
    <row r="83" spans="1:9" x14ac:dyDescent="0.25">
      <c r="A83" s="286"/>
      <c r="B83" s="177" t="s">
        <v>437</v>
      </c>
      <c r="C83" s="174">
        <v>32100</v>
      </c>
      <c r="D83" s="177" t="s">
        <v>6</v>
      </c>
      <c r="E83" s="174">
        <v>0</v>
      </c>
      <c r="F83" s="174">
        <v>0</v>
      </c>
      <c r="G83" s="174">
        <v>32100</v>
      </c>
      <c r="H83" s="177" t="s">
        <v>6</v>
      </c>
      <c r="I83" s="286"/>
    </row>
    <row r="84" spans="1:9" x14ac:dyDescent="0.25">
      <c r="A84" s="286"/>
      <c r="B84" s="177" t="s">
        <v>438</v>
      </c>
      <c r="C84" s="174">
        <v>50960</v>
      </c>
      <c r="D84" s="177" t="s">
        <v>6</v>
      </c>
      <c r="E84" s="174">
        <v>0</v>
      </c>
      <c r="F84" s="174">
        <v>0</v>
      </c>
      <c r="G84" s="174">
        <v>50960</v>
      </c>
      <c r="H84" s="177" t="s">
        <v>6</v>
      </c>
      <c r="I84" s="286"/>
    </row>
    <row r="85" spans="1:9" x14ac:dyDescent="0.25">
      <c r="A85" s="286"/>
      <c r="B85" s="177" t="s">
        <v>439</v>
      </c>
      <c r="C85" s="174">
        <v>7840</v>
      </c>
      <c r="D85" s="177" t="s">
        <v>6</v>
      </c>
      <c r="E85" s="174">
        <v>0</v>
      </c>
      <c r="F85" s="174">
        <v>0</v>
      </c>
      <c r="G85" s="174">
        <v>7840</v>
      </c>
      <c r="H85" s="177" t="s">
        <v>6</v>
      </c>
      <c r="I85" s="286"/>
    </row>
    <row r="86" spans="1:9" x14ac:dyDescent="0.25">
      <c r="A86" s="286"/>
      <c r="B86" s="177" t="s">
        <v>440</v>
      </c>
      <c r="C86" s="174">
        <v>22400</v>
      </c>
      <c r="D86" s="177" t="s">
        <v>6</v>
      </c>
      <c r="E86" s="174">
        <v>0</v>
      </c>
      <c r="F86" s="174">
        <v>0</v>
      </c>
      <c r="G86" s="174">
        <v>22400</v>
      </c>
      <c r="H86" s="177" t="s">
        <v>6</v>
      </c>
      <c r="I86" s="286"/>
    </row>
    <row r="87" spans="1:9" x14ac:dyDescent="0.25">
      <c r="A87" s="286"/>
      <c r="B87" s="177" t="s">
        <v>443</v>
      </c>
      <c r="C87" s="174">
        <v>33600</v>
      </c>
      <c r="D87" s="177" t="s">
        <v>6</v>
      </c>
      <c r="E87" s="174">
        <v>0</v>
      </c>
      <c r="F87" s="174">
        <v>0</v>
      </c>
      <c r="G87" s="174">
        <v>33600</v>
      </c>
      <c r="H87" s="177" t="s">
        <v>6</v>
      </c>
      <c r="I87" s="286"/>
    </row>
    <row r="88" spans="1:9" x14ac:dyDescent="0.25">
      <c r="A88" s="286"/>
      <c r="B88" s="177" t="s">
        <v>444</v>
      </c>
      <c r="C88" s="174">
        <v>4200.0200000000004</v>
      </c>
      <c r="D88" s="177" t="s">
        <v>6</v>
      </c>
      <c r="E88" s="174">
        <v>0</v>
      </c>
      <c r="F88" s="174">
        <v>0</v>
      </c>
      <c r="G88" s="174">
        <v>4200.0200000000004</v>
      </c>
      <c r="H88" s="177" t="s">
        <v>6</v>
      </c>
      <c r="I88" s="286"/>
    </row>
    <row r="89" spans="1:9" x14ac:dyDescent="0.25">
      <c r="A89" s="286"/>
      <c r="B89" s="177" t="s">
        <v>445</v>
      </c>
      <c r="C89" s="174">
        <v>1260.79</v>
      </c>
      <c r="D89" s="177" t="s">
        <v>6</v>
      </c>
      <c r="E89" s="174">
        <v>0</v>
      </c>
      <c r="F89" s="174">
        <v>178.34</v>
      </c>
      <c r="G89" s="174">
        <v>1082.45</v>
      </c>
      <c r="H89" s="177" t="s">
        <v>6</v>
      </c>
      <c r="I89" s="286"/>
    </row>
    <row r="90" spans="1:9" x14ac:dyDescent="0.25">
      <c r="A90" s="286"/>
      <c r="B90" s="177" t="s">
        <v>372</v>
      </c>
      <c r="C90" s="174">
        <v>60000</v>
      </c>
      <c r="D90" s="177" t="s">
        <v>6</v>
      </c>
      <c r="E90" s="174">
        <v>0</v>
      </c>
      <c r="F90" s="174">
        <v>0</v>
      </c>
      <c r="G90" s="174">
        <v>60000</v>
      </c>
      <c r="H90" s="177" t="s">
        <v>6</v>
      </c>
      <c r="I90" s="286"/>
    </row>
    <row r="91" spans="1:9" x14ac:dyDescent="0.25">
      <c r="A91" s="286"/>
      <c r="B91" s="177" t="s">
        <v>446</v>
      </c>
      <c r="C91" s="174">
        <v>14329.18</v>
      </c>
      <c r="D91" s="177" t="s">
        <v>6</v>
      </c>
      <c r="E91" s="174">
        <v>0</v>
      </c>
      <c r="F91" s="174">
        <v>891.66</v>
      </c>
      <c r="G91" s="174">
        <v>13437.52</v>
      </c>
      <c r="H91" s="177" t="s">
        <v>6</v>
      </c>
      <c r="I91" s="286"/>
    </row>
    <row r="92" spans="1:9" x14ac:dyDescent="0.25">
      <c r="A92" s="286"/>
      <c r="B92" s="177" t="s">
        <v>447</v>
      </c>
      <c r="C92" s="174">
        <v>33600</v>
      </c>
      <c r="D92" s="177" t="s">
        <v>6</v>
      </c>
      <c r="E92" s="174">
        <v>0</v>
      </c>
      <c r="F92" s="174">
        <v>0</v>
      </c>
      <c r="G92" s="174">
        <v>33600</v>
      </c>
      <c r="H92" s="177" t="s">
        <v>6</v>
      </c>
      <c r="I92" s="286"/>
    </row>
    <row r="93" spans="1:9" x14ac:dyDescent="0.25">
      <c r="A93" s="286"/>
      <c r="B93" s="177" t="s">
        <v>448</v>
      </c>
      <c r="C93" s="174">
        <v>6250</v>
      </c>
      <c r="D93" s="177" t="s">
        <v>6</v>
      </c>
      <c r="E93" s="174">
        <v>0</v>
      </c>
      <c r="F93" s="174">
        <v>0</v>
      </c>
      <c r="G93" s="174">
        <v>6250</v>
      </c>
      <c r="H93" s="177" t="s">
        <v>6</v>
      </c>
      <c r="I93" s="286"/>
    </row>
    <row r="94" spans="1:9" x14ac:dyDescent="0.25">
      <c r="A94" s="286"/>
      <c r="B94" s="177" t="s">
        <v>449</v>
      </c>
      <c r="C94" s="174">
        <v>8119.99</v>
      </c>
      <c r="D94" s="177" t="s">
        <v>6</v>
      </c>
      <c r="E94" s="174">
        <v>0</v>
      </c>
      <c r="F94" s="174">
        <v>0</v>
      </c>
      <c r="G94" s="174">
        <v>8119.99</v>
      </c>
      <c r="H94" s="177" t="s">
        <v>6</v>
      </c>
      <c r="I94" s="286"/>
    </row>
    <row r="95" spans="1:9" x14ac:dyDescent="0.25">
      <c r="A95" s="286"/>
      <c r="B95" s="177" t="s">
        <v>450</v>
      </c>
      <c r="C95" s="174">
        <v>26750</v>
      </c>
      <c r="D95" s="177" t="s">
        <v>6</v>
      </c>
      <c r="E95" s="174">
        <v>0</v>
      </c>
      <c r="F95" s="174">
        <v>0</v>
      </c>
      <c r="G95" s="174">
        <v>26750</v>
      </c>
      <c r="H95" s="177" t="s">
        <v>6</v>
      </c>
      <c r="I95" s="286"/>
    </row>
    <row r="96" spans="1:9" x14ac:dyDescent="0.25">
      <c r="A96" s="286"/>
      <c r="B96" s="177" t="s">
        <v>452</v>
      </c>
      <c r="C96" s="174">
        <v>28310.13</v>
      </c>
      <c r="D96" s="177" t="s">
        <v>6</v>
      </c>
      <c r="E96" s="174">
        <v>0</v>
      </c>
      <c r="F96" s="174">
        <v>2841.18</v>
      </c>
      <c r="G96" s="174">
        <v>25468.95</v>
      </c>
      <c r="H96" s="177" t="s">
        <v>6</v>
      </c>
      <c r="I96" s="286"/>
    </row>
    <row r="97" spans="1:9" x14ac:dyDescent="0.25">
      <c r="A97" s="286"/>
      <c r="B97" s="177" t="s">
        <v>453</v>
      </c>
      <c r="C97" s="174">
        <v>1400</v>
      </c>
      <c r="D97" s="177" t="s">
        <v>6</v>
      </c>
      <c r="E97" s="174">
        <v>0</v>
      </c>
      <c r="F97" s="174">
        <v>0</v>
      </c>
      <c r="G97" s="174">
        <v>1400</v>
      </c>
      <c r="H97" s="177" t="s">
        <v>6</v>
      </c>
      <c r="I97" s="286"/>
    </row>
    <row r="98" spans="1:9" x14ac:dyDescent="0.25">
      <c r="A98" s="286"/>
      <c r="B98" s="177" t="s">
        <v>454</v>
      </c>
      <c r="C98" s="174">
        <v>1169.4000000000001</v>
      </c>
      <c r="D98" s="177" t="s">
        <v>6</v>
      </c>
      <c r="E98" s="174">
        <v>0</v>
      </c>
      <c r="F98" s="174">
        <v>0</v>
      </c>
      <c r="G98" s="174">
        <v>1169.4000000000001</v>
      </c>
      <c r="H98" s="177" t="s">
        <v>6</v>
      </c>
      <c r="I98" s="286"/>
    </row>
    <row r="99" spans="1:9" x14ac:dyDescent="0.25">
      <c r="A99" s="286"/>
      <c r="B99" s="177" t="s">
        <v>455</v>
      </c>
      <c r="C99" s="174">
        <v>36270.76</v>
      </c>
      <c r="D99" s="177" t="s">
        <v>6</v>
      </c>
      <c r="E99" s="174">
        <v>0</v>
      </c>
      <c r="F99" s="174">
        <v>4872.66</v>
      </c>
      <c r="G99" s="174">
        <v>31398.1</v>
      </c>
      <c r="H99" s="177" t="s">
        <v>6</v>
      </c>
      <c r="I99" s="286"/>
    </row>
    <row r="100" spans="1:9" x14ac:dyDescent="0.25">
      <c r="A100" s="286"/>
      <c r="B100" s="177" t="s">
        <v>456</v>
      </c>
      <c r="C100" s="174">
        <v>15456.29</v>
      </c>
      <c r="D100" s="177" t="s">
        <v>6</v>
      </c>
      <c r="E100" s="174">
        <v>0</v>
      </c>
      <c r="F100" s="174">
        <v>0</v>
      </c>
      <c r="G100" s="174">
        <v>15456.29</v>
      </c>
      <c r="H100" s="177" t="s">
        <v>6</v>
      </c>
      <c r="I100" s="286"/>
    </row>
    <row r="101" spans="1:9" x14ac:dyDescent="0.25">
      <c r="A101" s="286"/>
      <c r="B101" s="177" t="s">
        <v>457</v>
      </c>
      <c r="C101" s="174">
        <v>53745.13</v>
      </c>
      <c r="D101" s="177" t="s">
        <v>6</v>
      </c>
      <c r="E101" s="174">
        <v>0</v>
      </c>
      <c r="F101" s="174">
        <v>0</v>
      </c>
      <c r="G101" s="174">
        <v>53745.13</v>
      </c>
      <c r="H101" s="177" t="s">
        <v>6</v>
      </c>
      <c r="I101" s="286"/>
    </row>
    <row r="102" spans="1:9" x14ac:dyDescent="0.25">
      <c r="A102" s="286"/>
      <c r="B102" s="177" t="s">
        <v>458</v>
      </c>
      <c r="C102" s="174">
        <v>23183.37</v>
      </c>
      <c r="D102" s="177" t="s">
        <v>6</v>
      </c>
      <c r="E102" s="174">
        <v>0</v>
      </c>
      <c r="F102" s="174">
        <v>1783.33</v>
      </c>
      <c r="G102" s="174">
        <v>21400.04</v>
      </c>
      <c r="H102" s="177" t="s">
        <v>6</v>
      </c>
      <c r="I102" s="286"/>
    </row>
    <row r="103" spans="1:9" x14ac:dyDescent="0.25">
      <c r="A103" s="286"/>
      <c r="B103" s="177" t="s">
        <v>460</v>
      </c>
      <c r="C103" s="174">
        <v>14980.01</v>
      </c>
      <c r="D103" s="177" t="s">
        <v>6</v>
      </c>
      <c r="E103" s="174">
        <v>0</v>
      </c>
      <c r="F103" s="174">
        <v>1426.66</v>
      </c>
      <c r="G103" s="174">
        <v>13553.35</v>
      </c>
      <c r="H103" s="177" t="s">
        <v>6</v>
      </c>
      <c r="I103" s="286"/>
    </row>
    <row r="104" spans="1:9" x14ac:dyDescent="0.25">
      <c r="A104" s="286"/>
      <c r="B104" s="177" t="s">
        <v>461</v>
      </c>
      <c r="C104" s="174">
        <v>2273.75</v>
      </c>
      <c r="D104" s="177" t="s">
        <v>6</v>
      </c>
      <c r="E104" s="174">
        <v>0</v>
      </c>
      <c r="F104" s="174">
        <v>0</v>
      </c>
      <c r="G104" s="174">
        <v>2273.75</v>
      </c>
      <c r="H104" s="177" t="s">
        <v>6</v>
      </c>
      <c r="I104" s="286"/>
    </row>
    <row r="105" spans="1:9" x14ac:dyDescent="0.25">
      <c r="A105" s="286"/>
      <c r="B105" s="177" t="s">
        <v>462</v>
      </c>
      <c r="C105" s="174">
        <v>14655</v>
      </c>
      <c r="D105" s="177" t="s">
        <v>6</v>
      </c>
      <c r="E105" s="174">
        <v>0</v>
      </c>
      <c r="F105" s="174">
        <v>2407.5</v>
      </c>
      <c r="G105" s="174">
        <v>12247.5</v>
      </c>
      <c r="H105" s="177" t="s">
        <v>6</v>
      </c>
      <c r="I105" s="286"/>
    </row>
    <row r="106" spans="1:9" x14ac:dyDescent="0.25">
      <c r="A106" s="286"/>
      <c r="B106" s="177" t="s">
        <v>463</v>
      </c>
      <c r="C106" s="174">
        <v>42800</v>
      </c>
      <c r="D106" s="177" t="s">
        <v>6</v>
      </c>
      <c r="E106" s="174">
        <v>0</v>
      </c>
      <c r="F106" s="174">
        <v>0</v>
      </c>
      <c r="G106" s="174">
        <v>42800</v>
      </c>
      <c r="H106" s="177" t="s">
        <v>6</v>
      </c>
      <c r="I106" s="286"/>
    </row>
    <row r="107" spans="1:9" x14ac:dyDescent="0.25">
      <c r="A107" s="286"/>
      <c r="B107" s="177" t="s">
        <v>464</v>
      </c>
      <c r="C107" s="174">
        <v>24075</v>
      </c>
      <c r="D107" s="177" t="s">
        <v>6</v>
      </c>
      <c r="E107" s="174">
        <v>0</v>
      </c>
      <c r="F107" s="174">
        <v>2675</v>
      </c>
      <c r="G107" s="174">
        <v>21400</v>
      </c>
      <c r="H107" s="177" t="s">
        <v>6</v>
      </c>
      <c r="I107" s="286"/>
    </row>
    <row r="108" spans="1:9" x14ac:dyDescent="0.25">
      <c r="A108" s="286"/>
      <c r="B108" s="177" t="s">
        <v>465</v>
      </c>
      <c r="C108" s="174">
        <v>8693.75</v>
      </c>
      <c r="D108" s="177" t="s">
        <v>6</v>
      </c>
      <c r="E108" s="174">
        <v>0</v>
      </c>
      <c r="F108" s="174">
        <v>1337.5</v>
      </c>
      <c r="G108" s="174">
        <v>7356.25</v>
      </c>
      <c r="H108" s="177" t="s">
        <v>6</v>
      </c>
      <c r="I108" s="286"/>
    </row>
    <row r="109" spans="1:9" x14ac:dyDescent="0.25">
      <c r="A109" s="286"/>
      <c r="B109" s="177" t="s">
        <v>466</v>
      </c>
      <c r="C109" s="174">
        <v>700</v>
      </c>
      <c r="D109" s="177" t="s">
        <v>6</v>
      </c>
      <c r="E109" s="174">
        <v>0</v>
      </c>
      <c r="F109" s="174">
        <v>0</v>
      </c>
      <c r="G109" s="174">
        <v>700</v>
      </c>
      <c r="H109" s="177" t="s">
        <v>6</v>
      </c>
      <c r="I109" s="286"/>
    </row>
    <row r="110" spans="1:9" x14ac:dyDescent="0.25">
      <c r="A110" s="286"/>
      <c r="B110" s="177" t="s">
        <v>467</v>
      </c>
      <c r="C110" s="174">
        <v>2009.53</v>
      </c>
      <c r="D110" s="177" t="s">
        <v>6</v>
      </c>
      <c r="E110" s="174">
        <v>0</v>
      </c>
      <c r="F110" s="174">
        <v>0</v>
      </c>
      <c r="G110" s="174">
        <v>2009.53</v>
      </c>
      <c r="H110" s="177" t="s">
        <v>6</v>
      </c>
      <c r="I110" s="286"/>
    </row>
    <row r="111" spans="1:9" x14ac:dyDescent="0.25">
      <c r="A111" s="286"/>
      <c r="B111" s="177" t="s">
        <v>468</v>
      </c>
      <c r="C111" s="174">
        <v>21400</v>
      </c>
      <c r="D111" s="177" t="s">
        <v>6</v>
      </c>
      <c r="E111" s="174">
        <v>16050</v>
      </c>
      <c r="F111" s="174">
        <v>0</v>
      </c>
      <c r="G111" s="174">
        <v>37450</v>
      </c>
      <c r="H111" s="177" t="s">
        <v>6</v>
      </c>
      <c r="I111" s="286"/>
    </row>
    <row r="112" spans="1:9" x14ac:dyDescent="0.25">
      <c r="A112" s="286"/>
      <c r="B112" s="177" t="s">
        <v>469</v>
      </c>
      <c r="C112" s="174">
        <v>10699.96</v>
      </c>
      <c r="D112" s="177" t="s">
        <v>6</v>
      </c>
      <c r="E112" s="174">
        <v>0</v>
      </c>
      <c r="F112" s="174">
        <v>1783.34</v>
      </c>
      <c r="G112" s="174">
        <v>8916.6200000000008</v>
      </c>
      <c r="H112" s="177" t="s">
        <v>6</v>
      </c>
      <c r="I112" s="286"/>
    </row>
    <row r="113" spans="1:9" x14ac:dyDescent="0.25">
      <c r="A113" s="286"/>
      <c r="B113" s="177" t="s">
        <v>470</v>
      </c>
      <c r="C113" s="174">
        <v>7052.61</v>
      </c>
      <c r="D113" s="177" t="s">
        <v>6</v>
      </c>
      <c r="E113" s="174">
        <v>0</v>
      </c>
      <c r="F113" s="174">
        <v>891.66</v>
      </c>
      <c r="G113" s="174">
        <v>6160.95</v>
      </c>
      <c r="H113" s="177" t="s">
        <v>6</v>
      </c>
      <c r="I113" s="286"/>
    </row>
    <row r="114" spans="1:9" x14ac:dyDescent="0.25">
      <c r="A114" s="286"/>
      <c r="B114" s="177" t="s">
        <v>471</v>
      </c>
      <c r="C114" s="174">
        <v>11900</v>
      </c>
      <c r="D114" s="177" t="s">
        <v>6</v>
      </c>
      <c r="E114" s="174">
        <v>0</v>
      </c>
      <c r="F114" s="174">
        <v>0</v>
      </c>
      <c r="G114" s="174">
        <v>11900</v>
      </c>
      <c r="H114" s="177" t="s">
        <v>6</v>
      </c>
      <c r="I114" s="286"/>
    </row>
    <row r="115" spans="1:9" x14ac:dyDescent="0.25">
      <c r="A115" s="286"/>
      <c r="B115" s="177" t="s">
        <v>472</v>
      </c>
      <c r="C115" s="174">
        <v>5350</v>
      </c>
      <c r="D115" s="177" t="s">
        <v>6</v>
      </c>
      <c r="E115" s="174">
        <v>0</v>
      </c>
      <c r="F115" s="174">
        <v>2675</v>
      </c>
      <c r="G115" s="174">
        <v>2675</v>
      </c>
      <c r="H115" s="177" t="s">
        <v>6</v>
      </c>
      <c r="I115" s="286"/>
    </row>
    <row r="116" spans="1:9" x14ac:dyDescent="0.25">
      <c r="A116" s="286"/>
      <c r="B116" s="177" t="s">
        <v>473</v>
      </c>
      <c r="C116" s="174">
        <v>16049.92</v>
      </c>
      <c r="D116" s="177" t="s">
        <v>6</v>
      </c>
      <c r="E116" s="174">
        <v>0</v>
      </c>
      <c r="F116" s="174">
        <v>2675</v>
      </c>
      <c r="G116" s="174">
        <v>13374.92</v>
      </c>
      <c r="H116" s="177" t="s">
        <v>6</v>
      </c>
      <c r="I116" s="286"/>
    </row>
    <row r="117" spans="1:9" x14ac:dyDescent="0.25">
      <c r="A117" s="286"/>
      <c r="B117" s="177" t="s">
        <v>474</v>
      </c>
      <c r="C117" s="174">
        <v>17833.32</v>
      </c>
      <c r="D117" s="177" t="s">
        <v>6</v>
      </c>
      <c r="E117" s="174">
        <v>0</v>
      </c>
      <c r="F117" s="174">
        <v>1783.34</v>
      </c>
      <c r="G117" s="174">
        <v>16049.98</v>
      </c>
      <c r="H117" s="177" t="s">
        <v>6</v>
      </c>
      <c r="I117" s="286"/>
    </row>
    <row r="118" spans="1:9" x14ac:dyDescent="0.25">
      <c r="A118" s="286"/>
      <c r="B118" s="177" t="s">
        <v>475</v>
      </c>
      <c r="C118" s="174">
        <v>8025.02</v>
      </c>
      <c r="D118" s="177" t="s">
        <v>6</v>
      </c>
      <c r="E118" s="174">
        <v>0</v>
      </c>
      <c r="F118" s="174">
        <v>891.66</v>
      </c>
      <c r="G118" s="174">
        <v>7133.36</v>
      </c>
      <c r="H118" s="177" t="s">
        <v>6</v>
      </c>
      <c r="I118" s="286"/>
    </row>
    <row r="119" spans="1:9" x14ac:dyDescent="0.25">
      <c r="A119" s="286"/>
      <c r="B119" s="177" t="s">
        <v>476</v>
      </c>
      <c r="C119" s="174">
        <v>3711.18</v>
      </c>
      <c r="D119" s="177" t="s">
        <v>6</v>
      </c>
      <c r="E119" s="174">
        <v>0</v>
      </c>
      <c r="F119" s="174">
        <v>713.34</v>
      </c>
      <c r="G119" s="174">
        <v>2997.84</v>
      </c>
      <c r="H119" s="177" t="s">
        <v>6</v>
      </c>
      <c r="I119" s="286"/>
    </row>
    <row r="120" spans="1:9" x14ac:dyDescent="0.25">
      <c r="A120" s="286"/>
      <c r="B120" s="177" t="s">
        <v>477</v>
      </c>
      <c r="C120" s="174">
        <v>27250</v>
      </c>
      <c r="D120" s="177" t="s">
        <v>6</v>
      </c>
      <c r="E120" s="174">
        <v>0</v>
      </c>
      <c r="F120" s="174">
        <v>0</v>
      </c>
      <c r="G120" s="174">
        <v>27250</v>
      </c>
      <c r="H120" s="177" t="s">
        <v>6</v>
      </c>
      <c r="I120" s="286"/>
    </row>
    <row r="121" spans="1:9" x14ac:dyDescent="0.25">
      <c r="A121" s="286"/>
      <c r="B121" s="177" t="s">
        <v>478</v>
      </c>
      <c r="C121" s="179">
        <v>-1783.25</v>
      </c>
      <c r="D121" s="177" t="s">
        <v>6</v>
      </c>
      <c r="E121" s="174">
        <v>0</v>
      </c>
      <c r="F121" s="174">
        <v>0</v>
      </c>
      <c r="G121" s="179">
        <v>-1783.25</v>
      </c>
      <c r="H121" s="177" t="s">
        <v>6</v>
      </c>
      <c r="I121" s="286"/>
    </row>
    <row r="122" spans="1:9" x14ac:dyDescent="0.25">
      <c r="A122" s="286"/>
      <c r="B122" s="177" t="s">
        <v>479</v>
      </c>
      <c r="C122" s="174">
        <v>30316.69</v>
      </c>
      <c r="D122" s="177" t="s">
        <v>6</v>
      </c>
      <c r="E122" s="174">
        <v>0</v>
      </c>
      <c r="F122" s="174">
        <v>1783.33</v>
      </c>
      <c r="G122" s="174">
        <v>28533.360000000001</v>
      </c>
      <c r="H122" s="177" t="s">
        <v>6</v>
      </c>
      <c r="I122" s="286"/>
    </row>
    <row r="123" spans="1:9" x14ac:dyDescent="0.25">
      <c r="A123" s="286"/>
      <c r="B123" s="177" t="s">
        <v>480</v>
      </c>
      <c r="C123" s="174">
        <v>7133.32</v>
      </c>
      <c r="D123" s="177" t="s">
        <v>6</v>
      </c>
      <c r="E123" s="174">
        <v>0</v>
      </c>
      <c r="F123" s="174">
        <v>713.34</v>
      </c>
      <c r="G123" s="174">
        <v>6419.98</v>
      </c>
      <c r="H123" s="177" t="s">
        <v>6</v>
      </c>
      <c r="I123" s="286"/>
    </row>
    <row r="124" spans="1:9" x14ac:dyDescent="0.25">
      <c r="A124" s="286"/>
      <c r="B124" s="177" t="s">
        <v>481</v>
      </c>
      <c r="C124" s="174">
        <v>1070</v>
      </c>
      <c r="D124" s="177" t="s">
        <v>6</v>
      </c>
      <c r="E124" s="174">
        <v>0</v>
      </c>
      <c r="F124" s="174">
        <v>0</v>
      </c>
      <c r="G124" s="174">
        <v>1070</v>
      </c>
      <c r="H124" s="177" t="s">
        <v>6</v>
      </c>
      <c r="I124" s="286"/>
    </row>
    <row r="125" spans="1:9" x14ac:dyDescent="0.25">
      <c r="A125" s="286"/>
      <c r="B125" s="177" t="s">
        <v>482</v>
      </c>
      <c r="C125" s="174">
        <v>32100</v>
      </c>
      <c r="D125" s="177" t="s">
        <v>6</v>
      </c>
      <c r="E125" s="174">
        <v>0</v>
      </c>
      <c r="F125" s="174">
        <v>0</v>
      </c>
      <c r="G125" s="174">
        <v>32100</v>
      </c>
      <c r="H125" s="177" t="s">
        <v>6</v>
      </c>
      <c r="I125" s="286"/>
    </row>
    <row r="126" spans="1:9" x14ac:dyDescent="0.25">
      <c r="A126" s="286"/>
      <c r="B126" s="177" t="s">
        <v>483</v>
      </c>
      <c r="C126" s="174">
        <v>32100</v>
      </c>
      <c r="D126" s="177" t="s">
        <v>6</v>
      </c>
      <c r="E126" s="174">
        <v>0</v>
      </c>
      <c r="F126" s="174">
        <v>0</v>
      </c>
      <c r="G126" s="174">
        <v>32100</v>
      </c>
      <c r="H126" s="177" t="s">
        <v>6</v>
      </c>
      <c r="I126" s="286"/>
    </row>
    <row r="127" spans="1:9" x14ac:dyDescent="0.25">
      <c r="A127" s="286"/>
      <c r="B127" s="177" t="s">
        <v>484</v>
      </c>
      <c r="C127" s="174">
        <v>5350.04</v>
      </c>
      <c r="D127" s="177" t="s">
        <v>6</v>
      </c>
      <c r="E127" s="174">
        <v>0</v>
      </c>
      <c r="F127" s="174">
        <v>891.66</v>
      </c>
      <c r="G127" s="174">
        <v>4458.38</v>
      </c>
      <c r="H127" s="177" t="s">
        <v>6</v>
      </c>
      <c r="I127" s="286"/>
    </row>
    <row r="128" spans="1:9" x14ac:dyDescent="0.25">
      <c r="A128" s="286"/>
      <c r="B128" s="177" t="s">
        <v>485</v>
      </c>
      <c r="C128" s="174">
        <v>3414.92</v>
      </c>
      <c r="D128" s="177" t="s">
        <v>6</v>
      </c>
      <c r="E128" s="174">
        <v>0</v>
      </c>
      <c r="F128" s="174">
        <v>0</v>
      </c>
      <c r="G128" s="174">
        <v>3414.92</v>
      </c>
      <c r="H128" s="177" t="s">
        <v>6</v>
      </c>
      <c r="I128" s="286"/>
    </row>
    <row r="129" spans="1:9" x14ac:dyDescent="0.25">
      <c r="A129" s="286"/>
      <c r="B129" s="177" t="s">
        <v>486</v>
      </c>
      <c r="C129" s="174">
        <v>26750</v>
      </c>
      <c r="D129" s="177" t="s">
        <v>6</v>
      </c>
      <c r="E129" s="174">
        <v>0</v>
      </c>
      <c r="F129" s="174">
        <v>0</v>
      </c>
      <c r="G129" s="174">
        <v>26750</v>
      </c>
      <c r="H129" s="177" t="s">
        <v>6</v>
      </c>
      <c r="I129" s="286"/>
    </row>
    <row r="130" spans="1:9" x14ac:dyDescent="0.25">
      <c r="A130" s="286"/>
      <c r="B130" s="177" t="s">
        <v>487</v>
      </c>
      <c r="C130" s="174">
        <v>26903.63</v>
      </c>
      <c r="D130" s="177" t="s">
        <v>6</v>
      </c>
      <c r="E130" s="174">
        <v>0</v>
      </c>
      <c r="F130" s="174">
        <v>0</v>
      </c>
      <c r="G130" s="174">
        <v>26903.63</v>
      </c>
      <c r="H130" s="177" t="s">
        <v>6</v>
      </c>
      <c r="I130" s="286"/>
    </row>
    <row r="131" spans="1:9" x14ac:dyDescent="0.25">
      <c r="A131" s="286"/>
      <c r="B131" s="177" t="s">
        <v>488</v>
      </c>
      <c r="C131" s="174">
        <v>35310</v>
      </c>
      <c r="D131" s="177" t="s">
        <v>6</v>
      </c>
      <c r="E131" s="174">
        <v>0</v>
      </c>
      <c r="F131" s="174">
        <v>0</v>
      </c>
      <c r="G131" s="174">
        <v>35310</v>
      </c>
      <c r="H131" s="177" t="s">
        <v>6</v>
      </c>
      <c r="I131" s="286"/>
    </row>
    <row r="132" spans="1:9" x14ac:dyDescent="0.25">
      <c r="A132" s="286"/>
      <c r="B132" s="177" t="s">
        <v>489</v>
      </c>
      <c r="C132" s="174">
        <v>12840</v>
      </c>
      <c r="D132" s="177" t="s">
        <v>6</v>
      </c>
      <c r="E132" s="174">
        <v>0</v>
      </c>
      <c r="F132" s="174">
        <v>0</v>
      </c>
      <c r="G132" s="174">
        <v>12840</v>
      </c>
      <c r="H132" s="177" t="s">
        <v>6</v>
      </c>
      <c r="I132" s="286"/>
    </row>
    <row r="133" spans="1:9" x14ac:dyDescent="0.25">
      <c r="A133" s="286"/>
      <c r="B133" s="177" t="s">
        <v>490</v>
      </c>
      <c r="C133" s="174">
        <v>21400</v>
      </c>
      <c r="D133" s="177" t="s">
        <v>6</v>
      </c>
      <c r="E133" s="174">
        <v>0</v>
      </c>
      <c r="F133" s="174">
        <v>0</v>
      </c>
      <c r="G133" s="174">
        <v>21400</v>
      </c>
      <c r="H133" s="177" t="s">
        <v>6</v>
      </c>
      <c r="I133" s="286"/>
    </row>
    <row r="134" spans="1:9" x14ac:dyDescent="0.25">
      <c r="A134" s="286"/>
      <c r="B134" s="177" t="s">
        <v>491</v>
      </c>
      <c r="C134" s="174">
        <v>30316.69</v>
      </c>
      <c r="D134" s="177" t="s">
        <v>6</v>
      </c>
      <c r="E134" s="174">
        <v>0</v>
      </c>
      <c r="F134" s="174">
        <v>3566.66</v>
      </c>
      <c r="G134" s="174">
        <v>26750.03</v>
      </c>
      <c r="H134" s="177" t="s">
        <v>6</v>
      </c>
      <c r="I134" s="286"/>
    </row>
    <row r="135" spans="1:9" x14ac:dyDescent="0.25">
      <c r="A135" s="286"/>
      <c r="B135" s="177" t="s">
        <v>492</v>
      </c>
      <c r="C135" s="174">
        <v>16050</v>
      </c>
      <c r="D135" s="177" t="s">
        <v>6</v>
      </c>
      <c r="E135" s="174">
        <v>16050</v>
      </c>
      <c r="F135" s="174">
        <v>15000</v>
      </c>
      <c r="G135" s="174">
        <v>17100</v>
      </c>
      <c r="H135" s="177" t="s">
        <v>6</v>
      </c>
      <c r="I135" s="286"/>
    </row>
    <row r="136" spans="1:9" x14ac:dyDescent="0.25">
      <c r="A136" s="286"/>
      <c r="B136" s="177" t="s">
        <v>493</v>
      </c>
      <c r="C136" s="174">
        <v>32100</v>
      </c>
      <c r="D136" s="177" t="s">
        <v>6</v>
      </c>
      <c r="E136" s="174">
        <v>0</v>
      </c>
      <c r="F136" s="174">
        <v>0</v>
      </c>
      <c r="G136" s="174">
        <v>32100</v>
      </c>
      <c r="H136" s="177" t="s">
        <v>6</v>
      </c>
      <c r="I136" s="286"/>
    </row>
    <row r="137" spans="1:9" x14ac:dyDescent="0.25">
      <c r="A137" s="286"/>
      <c r="B137" s="177" t="s">
        <v>494</v>
      </c>
      <c r="C137" s="174">
        <v>12171.25</v>
      </c>
      <c r="D137" s="177" t="s">
        <v>6</v>
      </c>
      <c r="E137" s="174">
        <v>0</v>
      </c>
      <c r="F137" s="174">
        <v>1872.5</v>
      </c>
      <c r="G137" s="174">
        <v>10298.75</v>
      </c>
      <c r="H137" s="177" t="s">
        <v>6</v>
      </c>
      <c r="I137" s="286"/>
    </row>
    <row r="138" spans="1:9" x14ac:dyDescent="0.25">
      <c r="A138" s="286"/>
      <c r="B138" s="177" t="s">
        <v>495</v>
      </c>
      <c r="C138" s="179">
        <v>-0.08</v>
      </c>
      <c r="D138" s="177" t="s">
        <v>6</v>
      </c>
      <c r="E138" s="174">
        <v>0</v>
      </c>
      <c r="F138" s="174">
        <v>0</v>
      </c>
      <c r="G138" s="179">
        <v>-0.08</v>
      </c>
      <c r="H138" s="177" t="s">
        <v>6</v>
      </c>
      <c r="I138" s="286"/>
    </row>
    <row r="139" spans="1:9" x14ac:dyDescent="0.25">
      <c r="A139" s="286"/>
      <c r="B139" s="177" t="s">
        <v>402</v>
      </c>
      <c r="C139" s="179">
        <v>-2499.9899999999998</v>
      </c>
      <c r="D139" s="177" t="s">
        <v>6</v>
      </c>
      <c r="E139" s="174">
        <v>0</v>
      </c>
      <c r="F139" s="174">
        <v>0</v>
      </c>
      <c r="G139" s="179">
        <v>-2499.9899999999998</v>
      </c>
      <c r="H139" s="177" t="s">
        <v>6</v>
      </c>
      <c r="I139" s="286"/>
    </row>
    <row r="140" spans="1:9" x14ac:dyDescent="0.25">
      <c r="A140" s="286"/>
      <c r="B140" s="177" t="s">
        <v>496</v>
      </c>
      <c r="C140" s="179">
        <v>-0.08</v>
      </c>
      <c r="D140" s="177" t="s">
        <v>6</v>
      </c>
      <c r="E140" s="174">
        <v>0</v>
      </c>
      <c r="F140" s="174">
        <v>0</v>
      </c>
      <c r="G140" s="179">
        <v>-0.08</v>
      </c>
      <c r="H140" s="177" t="s">
        <v>6</v>
      </c>
      <c r="I140" s="286"/>
    </row>
    <row r="141" spans="1:9" x14ac:dyDescent="0.25">
      <c r="A141" s="286"/>
      <c r="B141" s="177" t="s">
        <v>497</v>
      </c>
      <c r="C141" s="174">
        <v>35666.68</v>
      </c>
      <c r="D141" s="177" t="s">
        <v>6</v>
      </c>
      <c r="E141" s="174">
        <v>0</v>
      </c>
      <c r="F141" s="174">
        <v>0</v>
      </c>
      <c r="G141" s="174">
        <v>35666.68</v>
      </c>
      <c r="H141" s="177" t="s">
        <v>6</v>
      </c>
      <c r="I141" s="286"/>
    </row>
    <row r="142" spans="1:9" x14ac:dyDescent="0.25">
      <c r="A142" s="286"/>
      <c r="B142" s="177" t="s">
        <v>498</v>
      </c>
      <c r="C142" s="179">
        <v>-16.57</v>
      </c>
      <c r="D142" s="177" t="s">
        <v>6</v>
      </c>
      <c r="E142" s="174">
        <v>0</v>
      </c>
      <c r="F142" s="174">
        <v>0</v>
      </c>
      <c r="G142" s="179">
        <v>-16.57</v>
      </c>
      <c r="H142" s="177" t="s">
        <v>6</v>
      </c>
      <c r="I142" s="286"/>
    </row>
    <row r="143" spans="1:9" x14ac:dyDescent="0.25">
      <c r="A143" s="286"/>
      <c r="B143" s="177" t="s">
        <v>499</v>
      </c>
      <c r="C143" s="179">
        <v>-445.75</v>
      </c>
      <c r="D143" s="177" t="s">
        <v>6</v>
      </c>
      <c r="E143" s="174">
        <v>0</v>
      </c>
      <c r="F143" s="174">
        <v>0</v>
      </c>
      <c r="G143" s="179">
        <v>-445.75</v>
      </c>
      <c r="H143" s="177" t="s">
        <v>6</v>
      </c>
      <c r="I143" s="286"/>
    </row>
    <row r="144" spans="1:9" x14ac:dyDescent="0.25">
      <c r="A144" s="286"/>
      <c r="B144" s="177" t="s">
        <v>500</v>
      </c>
      <c r="C144" s="174">
        <v>4815</v>
      </c>
      <c r="D144" s="177" t="s">
        <v>6</v>
      </c>
      <c r="E144" s="174">
        <v>0</v>
      </c>
      <c r="F144" s="174">
        <v>0</v>
      </c>
      <c r="G144" s="174">
        <v>4815</v>
      </c>
      <c r="H144" s="177" t="s">
        <v>6</v>
      </c>
      <c r="I144" s="286"/>
    </row>
    <row r="145" spans="1:9" x14ac:dyDescent="0.25">
      <c r="A145" s="286"/>
      <c r="B145" s="177" t="s">
        <v>501</v>
      </c>
      <c r="C145" s="179">
        <v>-668.75</v>
      </c>
      <c r="D145" s="177" t="s">
        <v>6</v>
      </c>
      <c r="E145" s="174">
        <v>0</v>
      </c>
      <c r="F145" s="174">
        <v>0</v>
      </c>
      <c r="G145" s="179">
        <v>-668.75</v>
      </c>
      <c r="H145" s="177" t="s">
        <v>6</v>
      </c>
      <c r="I145" s="286"/>
    </row>
    <row r="146" spans="1:9" x14ac:dyDescent="0.25">
      <c r="A146" s="286"/>
      <c r="B146" s="177" t="s">
        <v>502</v>
      </c>
      <c r="C146" s="174">
        <v>5350</v>
      </c>
      <c r="D146" s="177" t="s">
        <v>6</v>
      </c>
      <c r="E146" s="174">
        <v>0</v>
      </c>
      <c r="F146" s="174">
        <v>0</v>
      </c>
      <c r="G146" s="174">
        <v>5350</v>
      </c>
      <c r="H146" s="177" t="s">
        <v>6</v>
      </c>
      <c r="I146" s="286"/>
    </row>
    <row r="147" spans="1:9" x14ac:dyDescent="0.25">
      <c r="A147" s="286"/>
      <c r="B147" s="177" t="s">
        <v>503</v>
      </c>
      <c r="C147" s="174">
        <v>3120.89</v>
      </c>
      <c r="D147" s="177" t="s">
        <v>6</v>
      </c>
      <c r="E147" s="174">
        <v>0</v>
      </c>
      <c r="F147" s="174">
        <v>2675.06</v>
      </c>
      <c r="G147" s="174">
        <v>445.83</v>
      </c>
      <c r="H147" s="177" t="s">
        <v>6</v>
      </c>
      <c r="I147" s="286"/>
    </row>
    <row r="148" spans="1:9" x14ac:dyDescent="0.25">
      <c r="A148" s="286"/>
      <c r="B148" s="177" t="s">
        <v>504</v>
      </c>
      <c r="C148" s="174">
        <v>21400</v>
      </c>
      <c r="D148" s="177" t="s">
        <v>6</v>
      </c>
      <c r="E148" s="174">
        <v>0</v>
      </c>
      <c r="F148" s="174">
        <v>0</v>
      </c>
      <c r="G148" s="174">
        <v>21400</v>
      </c>
      <c r="H148" s="177" t="s">
        <v>6</v>
      </c>
      <c r="I148" s="286"/>
    </row>
    <row r="149" spans="1:9" x14ac:dyDescent="0.25">
      <c r="A149" s="286"/>
      <c r="B149" s="177" t="s">
        <v>505</v>
      </c>
      <c r="C149" s="174">
        <v>35666.68</v>
      </c>
      <c r="D149" s="177" t="s">
        <v>6</v>
      </c>
      <c r="E149" s="174">
        <v>0</v>
      </c>
      <c r="F149" s="174">
        <v>3566.66</v>
      </c>
      <c r="G149" s="174">
        <v>32100.02</v>
      </c>
      <c r="H149" s="177" t="s">
        <v>6</v>
      </c>
      <c r="I149" s="286"/>
    </row>
    <row r="150" spans="1:9" x14ac:dyDescent="0.25">
      <c r="A150" s="286"/>
      <c r="B150" s="177" t="s">
        <v>506</v>
      </c>
      <c r="C150" s="174">
        <v>6654.21</v>
      </c>
      <c r="D150" s="177" t="s">
        <v>6</v>
      </c>
      <c r="E150" s="174">
        <v>0</v>
      </c>
      <c r="F150" s="174">
        <v>891.66</v>
      </c>
      <c r="G150" s="174">
        <v>5762.55</v>
      </c>
      <c r="H150" s="177" t="s">
        <v>6</v>
      </c>
      <c r="I150" s="286"/>
    </row>
    <row r="151" spans="1:9" x14ac:dyDescent="0.25">
      <c r="A151" s="286"/>
      <c r="B151" s="177" t="s">
        <v>507</v>
      </c>
      <c r="C151" s="174">
        <v>1783.32</v>
      </c>
      <c r="D151" s="177" t="s">
        <v>6</v>
      </c>
      <c r="E151" s="174">
        <v>0</v>
      </c>
      <c r="F151" s="174">
        <v>178.34</v>
      </c>
      <c r="G151" s="174">
        <v>1604.98</v>
      </c>
      <c r="H151" s="177" t="s">
        <v>6</v>
      </c>
      <c r="I151" s="286"/>
    </row>
    <row r="152" spans="1:9" x14ac:dyDescent="0.25">
      <c r="A152" s="286"/>
      <c r="B152" s="177" t="s">
        <v>508</v>
      </c>
      <c r="C152" s="174">
        <v>6273.94</v>
      </c>
      <c r="D152" s="177" t="s">
        <v>6</v>
      </c>
      <c r="E152" s="174">
        <v>0</v>
      </c>
      <c r="F152" s="174">
        <v>267.5</v>
      </c>
      <c r="G152" s="174">
        <v>6006.44</v>
      </c>
      <c r="H152" s="177" t="s">
        <v>6</v>
      </c>
      <c r="I152" s="286"/>
    </row>
    <row r="153" spans="1:9" x14ac:dyDescent="0.25">
      <c r="A153" s="286"/>
      <c r="B153" s="177" t="s">
        <v>509</v>
      </c>
      <c r="C153" s="174">
        <v>21400.04</v>
      </c>
      <c r="D153" s="177" t="s">
        <v>6</v>
      </c>
      <c r="E153" s="174">
        <v>0</v>
      </c>
      <c r="F153" s="174">
        <v>3566.66</v>
      </c>
      <c r="G153" s="174">
        <v>17833.38</v>
      </c>
      <c r="H153" s="177" t="s">
        <v>6</v>
      </c>
      <c r="I153" s="286"/>
    </row>
    <row r="154" spans="1:9" x14ac:dyDescent="0.25">
      <c r="A154" s="286"/>
      <c r="B154" s="177" t="s">
        <v>510</v>
      </c>
      <c r="C154" s="174">
        <v>15158.31</v>
      </c>
      <c r="D154" s="177" t="s">
        <v>6</v>
      </c>
      <c r="E154" s="174">
        <v>0</v>
      </c>
      <c r="F154" s="174">
        <v>1783.34</v>
      </c>
      <c r="G154" s="174">
        <v>13374.97</v>
      </c>
      <c r="H154" s="177" t="s">
        <v>6</v>
      </c>
      <c r="I154" s="286"/>
    </row>
    <row r="155" spans="1:9" x14ac:dyDescent="0.25">
      <c r="A155" s="286"/>
      <c r="B155" s="177" t="s">
        <v>491</v>
      </c>
      <c r="C155" s="174">
        <v>0</v>
      </c>
      <c r="D155" s="177" t="s">
        <v>6</v>
      </c>
      <c r="E155" s="174">
        <v>0</v>
      </c>
      <c r="F155" s="174">
        <v>0</v>
      </c>
      <c r="G155" s="174">
        <v>0</v>
      </c>
      <c r="H155" s="177" t="s">
        <v>6</v>
      </c>
      <c r="I155" s="286"/>
    </row>
    <row r="156" spans="1:9" x14ac:dyDescent="0.25">
      <c r="A156" s="286"/>
      <c r="B156" s="177" t="s">
        <v>511</v>
      </c>
      <c r="C156" s="174">
        <v>12840.02</v>
      </c>
      <c r="D156" s="177" t="s">
        <v>6</v>
      </c>
      <c r="E156" s="174">
        <v>0</v>
      </c>
      <c r="F156" s="174">
        <v>1426.66</v>
      </c>
      <c r="G156" s="174">
        <v>11413.36</v>
      </c>
      <c r="H156" s="177" t="s">
        <v>6</v>
      </c>
      <c r="I156" s="286"/>
    </row>
    <row r="157" spans="1:9" x14ac:dyDescent="0.25">
      <c r="A157" s="286"/>
      <c r="B157" s="177" t="s">
        <v>512</v>
      </c>
      <c r="C157" s="174">
        <v>33883.35</v>
      </c>
      <c r="D157" s="177" t="s">
        <v>6</v>
      </c>
      <c r="E157" s="174">
        <v>0</v>
      </c>
      <c r="F157" s="174">
        <v>3566.66</v>
      </c>
      <c r="G157" s="174">
        <v>30316.69</v>
      </c>
      <c r="H157" s="177" t="s">
        <v>6</v>
      </c>
      <c r="I157" s="286"/>
    </row>
    <row r="158" spans="1:9" x14ac:dyDescent="0.25">
      <c r="A158" s="286"/>
      <c r="B158" s="177" t="s">
        <v>513</v>
      </c>
      <c r="C158" s="174">
        <v>42800</v>
      </c>
      <c r="D158" s="177" t="s">
        <v>6</v>
      </c>
      <c r="E158" s="174">
        <v>0</v>
      </c>
      <c r="F158" s="174">
        <v>30445.83</v>
      </c>
      <c r="G158" s="174">
        <v>12354.17</v>
      </c>
      <c r="H158" s="177" t="s">
        <v>6</v>
      </c>
      <c r="I158" s="286"/>
    </row>
    <row r="159" spans="1:9" x14ac:dyDescent="0.25">
      <c r="A159" s="286"/>
      <c r="B159" s="177" t="s">
        <v>514</v>
      </c>
      <c r="C159" s="174">
        <v>33473.760000000002</v>
      </c>
      <c r="D159" s="177" t="s">
        <v>6</v>
      </c>
      <c r="E159" s="174">
        <v>0</v>
      </c>
      <c r="F159" s="174">
        <v>3043.08</v>
      </c>
      <c r="G159" s="174">
        <v>30430.68</v>
      </c>
      <c r="H159" s="177" t="s">
        <v>6</v>
      </c>
      <c r="I159" s="286"/>
    </row>
    <row r="160" spans="1:9" x14ac:dyDescent="0.25">
      <c r="A160" s="286"/>
      <c r="B160" s="177" t="s">
        <v>515</v>
      </c>
      <c r="C160" s="174">
        <v>21400</v>
      </c>
      <c r="D160" s="177" t="s">
        <v>6</v>
      </c>
      <c r="E160" s="174">
        <v>0</v>
      </c>
      <c r="F160" s="174">
        <v>0</v>
      </c>
      <c r="G160" s="174">
        <v>21400</v>
      </c>
      <c r="H160" s="177" t="s">
        <v>6</v>
      </c>
      <c r="I160" s="286"/>
    </row>
    <row r="161" spans="1:9" x14ac:dyDescent="0.25">
      <c r="A161" s="286"/>
      <c r="B161" s="177" t="s">
        <v>516</v>
      </c>
      <c r="C161" s="174">
        <v>6152.5</v>
      </c>
      <c r="D161" s="177" t="s">
        <v>6</v>
      </c>
      <c r="E161" s="174">
        <v>0</v>
      </c>
      <c r="F161" s="174">
        <v>535</v>
      </c>
      <c r="G161" s="174">
        <v>5617.5</v>
      </c>
      <c r="H161" s="177" t="s">
        <v>6</v>
      </c>
      <c r="I161" s="286"/>
    </row>
    <row r="162" spans="1:9" x14ac:dyDescent="0.25">
      <c r="A162" s="286"/>
      <c r="B162" s="177" t="s">
        <v>517</v>
      </c>
      <c r="C162" s="174">
        <v>0</v>
      </c>
      <c r="D162" s="177" t="s">
        <v>6</v>
      </c>
      <c r="E162" s="174">
        <v>16050</v>
      </c>
      <c r="F162" s="174">
        <v>0</v>
      </c>
      <c r="G162" s="174">
        <v>16050</v>
      </c>
      <c r="H162" s="177" t="s">
        <v>6</v>
      </c>
      <c r="I162" s="286"/>
    </row>
    <row r="163" spans="1:9" x14ac:dyDescent="0.25">
      <c r="A163" s="286"/>
      <c r="B163" s="177" t="s">
        <v>518</v>
      </c>
      <c r="C163" s="174">
        <v>0</v>
      </c>
      <c r="D163" s="177" t="s">
        <v>6</v>
      </c>
      <c r="E163" s="174">
        <v>42800</v>
      </c>
      <c r="F163" s="174">
        <v>1888.52</v>
      </c>
      <c r="G163" s="174">
        <v>40911.480000000003</v>
      </c>
      <c r="H163" s="177" t="s">
        <v>6</v>
      </c>
      <c r="I163" s="286"/>
    </row>
    <row r="164" spans="1:9" x14ac:dyDescent="0.25">
      <c r="A164" s="286"/>
      <c r="B164" s="175" t="s">
        <v>175</v>
      </c>
      <c r="C164" s="176">
        <v>1012972.27</v>
      </c>
      <c r="D164" s="175" t="s">
        <v>6</v>
      </c>
      <c r="E164" s="176">
        <v>1000</v>
      </c>
      <c r="F164" s="176">
        <v>3734.28</v>
      </c>
      <c r="G164" s="176">
        <v>1010237.99</v>
      </c>
      <c r="H164" s="175" t="s">
        <v>6</v>
      </c>
      <c r="I164" s="286"/>
    </row>
    <row r="165" spans="1:9" x14ac:dyDescent="0.25">
      <c r="A165" s="286"/>
      <c r="B165" s="177" t="s">
        <v>519</v>
      </c>
      <c r="C165" s="174">
        <v>0</v>
      </c>
      <c r="D165" s="177" t="s">
        <v>6</v>
      </c>
      <c r="E165" s="174">
        <v>1000</v>
      </c>
      <c r="F165" s="174">
        <v>1000</v>
      </c>
      <c r="G165" s="174">
        <v>0</v>
      </c>
      <c r="H165" s="177" t="s">
        <v>6</v>
      </c>
      <c r="I165" s="286"/>
    </row>
    <row r="166" spans="1:9" x14ac:dyDescent="0.25">
      <c r="A166" s="286"/>
      <c r="B166" s="177" t="s">
        <v>520</v>
      </c>
      <c r="C166" s="174">
        <v>4455.63</v>
      </c>
      <c r="D166" s="177" t="s">
        <v>6</v>
      </c>
      <c r="E166" s="174">
        <v>0</v>
      </c>
      <c r="F166" s="174">
        <v>185.65</v>
      </c>
      <c r="G166" s="174">
        <v>4269.9799999999996</v>
      </c>
      <c r="H166" s="177" t="s">
        <v>6</v>
      </c>
      <c r="I166" s="286"/>
    </row>
    <row r="167" spans="1:9" x14ac:dyDescent="0.25">
      <c r="A167" s="286"/>
      <c r="B167" s="177" t="s">
        <v>521</v>
      </c>
      <c r="C167" s="174">
        <v>2400</v>
      </c>
      <c r="D167" s="177" t="s">
        <v>6</v>
      </c>
      <c r="E167" s="174">
        <v>0</v>
      </c>
      <c r="F167" s="174">
        <v>0</v>
      </c>
      <c r="G167" s="174">
        <v>2400</v>
      </c>
      <c r="H167" s="177" t="s">
        <v>6</v>
      </c>
      <c r="I167" s="286"/>
    </row>
    <row r="168" spans="1:9" x14ac:dyDescent="0.25">
      <c r="A168" s="286"/>
      <c r="B168" s="177" t="s">
        <v>522</v>
      </c>
      <c r="C168" s="174">
        <v>20580.560000000001</v>
      </c>
      <c r="D168" s="177" t="s">
        <v>6</v>
      </c>
      <c r="E168" s="174">
        <v>0</v>
      </c>
      <c r="F168" s="174">
        <v>0</v>
      </c>
      <c r="G168" s="174">
        <v>20580.560000000001</v>
      </c>
      <c r="H168" s="177" t="s">
        <v>6</v>
      </c>
      <c r="I168" s="286"/>
    </row>
    <row r="169" spans="1:9" x14ac:dyDescent="0.25">
      <c r="A169" s="286"/>
      <c r="B169" s="177" t="s">
        <v>523</v>
      </c>
      <c r="C169" s="174">
        <v>600</v>
      </c>
      <c r="D169" s="177" t="s">
        <v>6</v>
      </c>
      <c r="E169" s="174">
        <v>0</v>
      </c>
      <c r="F169" s="174">
        <v>0</v>
      </c>
      <c r="G169" s="174">
        <v>600</v>
      </c>
      <c r="H169" s="177" t="s">
        <v>6</v>
      </c>
      <c r="I169" s="286"/>
    </row>
    <row r="170" spans="1:9" x14ac:dyDescent="0.25">
      <c r="A170" s="286"/>
      <c r="B170" s="177" t="s">
        <v>525</v>
      </c>
      <c r="C170" s="174">
        <v>11199.96</v>
      </c>
      <c r="D170" s="177" t="s">
        <v>6</v>
      </c>
      <c r="E170" s="174">
        <v>0</v>
      </c>
      <c r="F170" s="174">
        <v>0</v>
      </c>
      <c r="G170" s="174">
        <v>11199.96</v>
      </c>
      <c r="H170" s="177" t="s">
        <v>6</v>
      </c>
      <c r="I170" s="286"/>
    </row>
    <row r="171" spans="1:9" x14ac:dyDescent="0.25">
      <c r="A171" s="286"/>
      <c r="B171" s="177" t="s">
        <v>526</v>
      </c>
      <c r="C171" s="174">
        <v>500</v>
      </c>
      <c r="D171" s="177" t="s">
        <v>6</v>
      </c>
      <c r="E171" s="174">
        <v>0</v>
      </c>
      <c r="F171" s="174">
        <v>0</v>
      </c>
      <c r="G171" s="174">
        <v>500</v>
      </c>
      <c r="H171" s="177" t="s">
        <v>6</v>
      </c>
      <c r="I171" s="286"/>
    </row>
    <row r="172" spans="1:9" x14ac:dyDescent="0.25">
      <c r="A172" s="286"/>
      <c r="B172" s="177" t="s">
        <v>527</v>
      </c>
      <c r="C172" s="174">
        <v>1470</v>
      </c>
      <c r="D172" s="177" t="s">
        <v>6</v>
      </c>
      <c r="E172" s="174">
        <v>0</v>
      </c>
      <c r="F172" s="174">
        <v>1470</v>
      </c>
      <c r="G172" s="174">
        <v>0</v>
      </c>
      <c r="H172" s="177" t="s">
        <v>6</v>
      </c>
      <c r="I172" s="286"/>
    </row>
    <row r="173" spans="1:9" x14ac:dyDescent="0.25">
      <c r="A173" s="286"/>
      <c r="B173" s="177" t="s">
        <v>528</v>
      </c>
      <c r="C173" s="174">
        <v>1999.96</v>
      </c>
      <c r="D173" s="177" t="s">
        <v>6</v>
      </c>
      <c r="E173" s="174">
        <v>0</v>
      </c>
      <c r="F173" s="174">
        <v>0</v>
      </c>
      <c r="G173" s="174">
        <v>1999.96</v>
      </c>
      <c r="H173" s="177" t="s">
        <v>6</v>
      </c>
      <c r="I173" s="286"/>
    </row>
    <row r="174" spans="1:9" x14ac:dyDescent="0.25">
      <c r="A174" s="286"/>
      <c r="B174" s="177" t="s">
        <v>420</v>
      </c>
      <c r="C174" s="174">
        <v>8999.86</v>
      </c>
      <c r="D174" s="177" t="s">
        <v>6</v>
      </c>
      <c r="E174" s="174">
        <v>0</v>
      </c>
      <c r="F174" s="174">
        <v>0</v>
      </c>
      <c r="G174" s="174">
        <v>8999.86</v>
      </c>
      <c r="H174" s="177" t="s">
        <v>6</v>
      </c>
      <c r="I174" s="286"/>
    </row>
    <row r="175" spans="1:9" x14ac:dyDescent="0.25">
      <c r="A175" s="286"/>
      <c r="B175" s="177" t="s">
        <v>529</v>
      </c>
      <c r="C175" s="174">
        <v>5000</v>
      </c>
      <c r="D175" s="177" t="s">
        <v>6</v>
      </c>
      <c r="E175" s="174">
        <v>0</v>
      </c>
      <c r="F175" s="174">
        <v>0</v>
      </c>
      <c r="G175" s="174">
        <v>5000</v>
      </c>
      <c r="H175" s="177" t="s">
        <v>6</v>
      </c>
      <c r="I175" s="286"/>
    </row>
    <row r="176" spans="1:9" x14ac:dyDescent="0.25">
      <c r="A176" s="286"/>
      <c r="B176" s="177" t="s">
        <v>530</v>
      </c>
      <c r="C176" s="174">
        <v>3999.84</v>
      </c>
      <c r="D176" s="177" t="s">
        <v>6</v>
      </c>
      <c r="E176" s="174">
        <v>0</v>
      </c>
      <c r="F176" s="174">
        <v>0</v>
      </c>
      <c r="G176" s="174">
        <v>3999.84</v>
      </c>
      <c r="H176" s="177" t="s">
        <v>6</v>
      </c>
      <c r="I176" s="286"/>
    </row>
    <row r="177" spans="1:9" x14ac:dyDescent="0.25">
      <c r="A177" s="286"/>
      <c r="B177" s="177" t="s">
        <v>399</v>
      </c>
      <c r="C177" s="174">
        <v>2000</v>
      </c>
      <c r="D177" s="177" t="s">
        <v>6</v>
      </c>
      <c r="E177" s="174">
        <v>0</v>
      </c>
      <c r="F177" s="174">
        <v>0</v>
      </c>
      <c r="G177" s="174">
        <v>2000</v>
      </c>
      <c r="H177" s="177" t="s">
        <v>6</v>
      </c>
      <c r="I177" s="286"/>
    </row>
    <row r="178" spans="1:9" x14ac:dyDescent="0.25">
      <c r="A178" s="286"/>
      <c r="B178" s="177" t="s">
        <v>531</v>
      </c>
      <c r="C178" s="174">
        <v>3082.79</v>
      </c>
      <c r="D178" s="177" t="s">
        <v>6</v>
      </c>
      <c r="E178" s="174">
        <v>0</v>
      </c>
      <c r="F178" s="174">
        <v>0</v>
      </c>
      <c r="G178" s="174">
        <v>3082.79</v>
      </c>
      <c r="H178" s="177" t="s">
        <v>6</v>
      </c>
      <c r="I178" s="286"/>
    </row>
    <row r="179" spans="1:9" x14ac:dyDescent="0.25">
      <c r="A179" s="286"/>
      <c r="B179" s="177" t="s">
        <v>532</v>
      </c>
      <c r="C179" s="174">
        <v>80099.740000000005</v>
      </c>
      <c r="D179" s="177" t="s">
        <v>6</v>
      </c>
      <c r="E179" s="174">
        <v>0</v>
      </c>
      <c r="F179" s="174">
        <v>0</v>
      </c>
      <c r="G179" s="174">
        <v>80099.740000000005</v>
      </c>
      <c r="H179" s="177" t="s">
        <v>6</v>
      </c>
      <c r="I179" s="286"/>
    </row>
    <row r="180" spans="1:9" x14ac:dyDescent="0.25">
      <c r="A180" s="286"/>
      <c r="B180" s="177" t="s">
        <v>533</v>
      </c>
      <c r="C180" s="174">
        <v>5000</v>
      </c>
      <c r="D180" s="177" t="s">
        <v>6</v>
      </c>
      <c r="E180" s="174">
        <v>0</v>
      </c>
      <c r="F180" s="174">
        <v>0</v>
      </c>
      <c r="G180" s="174">
        <v>5000</v>
      </c>
      <c r="H180" s="177" t="s">
        <v>6</v>
      </c>
      <c r="I180" s="286"/>
    </row>
    <row r="181" spans="1:9" x14ac:dyDescent="0.25">
      <c r="A181" s="286"/>
      <c r="B181" s="177" t="s">
        <v>534</v>
      </c>
      <c r="C181" s="174">
        <v>5000</v>
      </c>
      <c r="D181" s="177" t="s">
        <v>6</v>
      </c>
      <c r="E181" s="174">
        <v>0</v>
      </c>
      <c r="F181" s="174">
        <v>0</v>
      </c>
      <c r="G181" s="174">
        <v>5000</v>
      </c>
      <c r="H181" s="177" t="s">
        <v>6</v>
      </c>
      <c r="I181" s="286"/>
    </row>
    <row r="182" spans="1:9" x14ac:dyDescent="0.25">
      <c r="A182" s="286"/>
      <c r="B182" s="177" t="s">
        <v>535</v>
      </c>
      <c r="C182" s="174">
        <v>5000</v>
      </c>
      <c r="D182" s="177" t="s">
        <v>6</v>
      </c>
      <c r="E182" s="174">
        <v>0</v>
      </c>
      <c r="F182" s="174">
        <v>0</v>
      </c>
      <c r="G182" s="174">
        <v>5000</v>
      </c>
      <c r="H182" s="177" t="s">
        <v>6</v>
      </c>
      <c r="I182" s="286"/>
    </row>
    <row r="183" spans="1:9" x14ac:dyDescent="0.25">
      <c r="A183" s="286"/>
      <c r="B183" s="177" t="s">
        <v>379</v>
      </c>
      <c r="C183" s="174">
        <v>20000</v>
      </c>
      <c r="D183" s="177" t="s">
        <v>6</v>
      </c>
      <c r="E183" s="174">
        <v>0</v>
      </c>
      <c r="F183" s="174">
        <v>0</v>
      </c>
      <c r="G183" s="174">
        <v>20000</v>
      </c>
      <c r="H183" s="177" t="s">
        <v>6</v>
      </c>
      <c r="I183" s="286"/>
    </row>
    <row r="184" spans="1:9" x14ac:dyDescent="0.25">
      <c r="A184" s="286"/>
      <c r="B184" s="177" t="s">
        <v>536</v>
      </c>
      <c r="C184" s="174">
        <v>100</v>
      </c>
      <c r="D184" s="177" t="s">
        <v>6</v>
      </c>
      <c r="E184" s="174">
        <v>0</v>
      </c>
      <c r="F184" s="174">
        <v>0</v>
      </c>
      <c r="G184" s="174">
        <v>100</v>
      </c>
      <c r="H184" s="177" t="s">
        <v>6</v>
      </c>
      <c r="I184" s="286"/>
    </row>
    <row r="185" spans="1:9" x14ac:dyDescent="0.25">
      <c r="A185" s="286"/>
      <c r="B185" s="177" t="s">
        <v>537</v>
      </c>
      <c r="C185" s="174">
        <v>15000</v>
      </c>
      <c r="D185" s="177" t="s">
        <v>6</v>
      </c>
      <c r="E185" s="174">
        <v>0</v>
      </c>
      <c r="F185" s="174">
        <v>0</v>
      </c>
      <c r="G185" s="174">
        <v>15000</v>
      </c>
      <c r="H185" s="177" t="s">
        <v>6</v>
      </c>
      <c r="I185" s="286"/>
    </row>
    <row r="186" spans="1:9" x14ac:dyDescent="0.25">
      <c r="A186" s="286"/>
      <c r="B186" s="177" t="s">
        <v>538</v>
      </c>
      <c r="C186" s="174">
        <v>4000</v>
      </c>
      <c r="D186" s="177" t="s">
        <v>6</v>
      </c>
      <c r="E186" s="174">
        <v>0</v>
      </c>
      <c r="F186" s="174">
        <v>0</v>
      </c>
      <c r="G186" s="174">
        <v>4000</v>
      </c>
      <c r="H186" s="177" t="s">
        <v>6</v>
      </c>
      <c r="I186" s="286"/>
    </row>
    <row r="187" spans="1:9" x14ac:dyDescent="0.25">
      <c r="A187" s="286"/>
      <c r="B187" s="177" t="s">
        <v>539</v>
      </c>
      <c r="C187" s="174">
        <v>4140</v>
      </c>
      <c r="D187" s="177" t="s">
        <v>6</v>
      </c>
      <c r="E187" s="174">
        <v>0</v>
      </c>
      <c r="F187" s="174">
        <v>0</v>
      </c>
      <c r="G187" s="174">
        <v>4140</v>
      </c>
      <c r="H187" s="177" t="s">
        <v>6</v>
      </c>
      <c r="I187" s="286"/>
    </row>
    <row r="188" spans="1:9" x14ac:dyDescent="0.25">
      <c r="A188" s="286"/>
      <c r="B188" s="177" t="s">
        <v>540</v>
      </c>
      <c r="C188" s="174">
        <v>10000</v>
      </c>
      <c r="D188" s="177" t="s">
        <v>6</v>
      </c>
      <c r="E188" s="174">
        <v>0</v>
      </c>
      <c r="F188" s="174">
        <v>0</v>
      </c>
      <c r="G188" s="174">
        <v>10000</v>
      </c>
      <c r="H188" s="177" t="s">
        <v>6</v>
      </c>
      <c r="I188" s="286"/>
    </row>
    <row r="189" spans="1:9" x14ac:dyDescent="0.25">
      <c r="A189" s="286"/>
      <c r="B189" s="177" t="s">
        <v>541</v>
      </c>
      <c r="C189" s="174">
        <v>10000</v>
      </c>
      <c r="D189" s="177" t="s">
        <v>6</v>
      </c>
      <c r="E189" s="174">
        <v>0</v>
      </c>
      <c r="F189" s="174">
        <v>0</v>
      </c>
      <c r="G189" s="174">
        <v>10000</v>
      </c>
      <c r="H189" s="177" t="s">
        <v>6</v>
      </c>
      <c r="I189" s="286"/>
    </row>
    <row r="190" spans="1:9" x14ac:dyDescent="0.25">
      <c r="A190" s="286"/>
      <c r="B190" s="177" t="s">
        <v>401</v>
      </c>
      <c r="C190" s="174">
        <v>21000</v>
      </c>
      <c r="D190" s="177" t="s">
        <v>6</v>
      </c>
      <c r="E190" s="174">
        <v>0</v>
      </c>
      <c r="F190" s="174">
        <v>0</v>
      </c>
      <c r="G190" s="174">
        <v>21000</v>
      </c>
      <c r="H190" s="177" t="s">
        <v>6</v>
      </c>
      <c r="I190" s="286"/>
    </row>
    <row r="191" spans="1:9" x14ac:dyDescent="0.25">
      <c r="A191" s="286"/>
      <c r="B191" s="177" t="s">
        <v>451</v>
      </c>
      <c r="C191" s="174">
        <v>49538.8</v>
      </c>
      <c r="D191" s="177" t="s">
        <v>6</v>
      </c>
      <c r="E191" s="174">
        <v>0</v>
      </c>
      <c r="F191" s="174">
        <v>0</v>
      </c>
      <c r="G191" s="174">
        <v>49538.8</v>
      </c>
      <c r="H191" s="177" t="s">
        <v>6</v>
      </c>
      <c r="I191" s="286"/>
    </row>
    <row r="192" spans="1:9" x14ac:dyDescent="0.25">
      <c r="A192" s="286"/>
      <c r="B192" s="177" t="s">
        <v>542</v>
      </c>
      <c r="C192" s="174">
        <v>241374.15</v>
      </c>
      <c r="D192" s="177" t="s">
        <v>6</v>
      </c>
      <c r="E192" s="174">
        <v>0</v>
      </c>
      <c r="F192" s="174">
        <v>0</v>
      </c>
      <c r="G192" s="174">
        <v>241374.15</v>
      </c>
      <c r="H192" s="177" t="s">
        <v>6</v>
      </c>
      <c r="I192" s="286"/>
    </row>
    <row r="193" spans="1:9" x14ac:dyDescent="0.25">
      <c r="A193" s="286"/>
      <c r="B193" s="177" t="s">
        <v>543</v>
      </c>
      <c r="C193" s="174">
        <v>392.08</v>
      </c>
      <c r="D193" s="177" t="s">
        <v>6</v>
      </c>
      <c r="E193" s="174">
        <v>0</v>
      </c>
      <c r="F193" s="174">
        <v>378.63</v>
      </c>
      <c r="G193" s="174">
        <v>13.45</v>
      </c>
      <c r="H193" s="177" t="s">
        <v>6</v>
      </c>
      <c r="I193" s="286"/>
    </row>
    <row r="194" spans="1:9" x14ac:dyDescent="0.25">
      <c r="A194" s="286"/>
      <c r="B194" s="177" t="s">
        <v>544</v>
      </c>
      <c r="C194" s="174">
        <v>83228</v>
      </c>
      <c r="D194" s="177" t="s">
        <v>6</v>
      </c>
      <c r="E194" s="174">
        <v>0</v>
      </c>
      <c r="F194" s="174">
        <v>0</v>
      </c>
      <c r="G194" s="174">
        <v>83228</v>
      </c>
      <c r="H194" s="177" t="s">
        <v>6</v>
      </c>
      <c r="I194" s="286"/>
    </row>
    <row r="195" spans="1:9" x14ac:dyDescent="0.25">
      <c r="A195" s="286"/>
      <c r="B195" s="177" t="s">
        <v>545</v>
      </c>
      <c r="C195" s="174">
        <v>20000</v>
      </c>
      <c r="D195" s="177" t="s">
        <v>6</v>
      </c>
      <c r="E195" s="174">
        <v>0</v>
      </c>
      <c r="F195" s="174">
        <v>0</v>
      </c>
      <c r="G195" s="174">
        <v>20000</v>
      </c>
      <c r="H195" s="177" t="s">
        <v>6</v>
      </c>
      <c r="I195" s="286"/>
    </row>
    <row r="196" spans="1:9" x14ac:dyDescent="0.25">
      <c r="A196" s="286"/>
      <c r="B196" s="177" t="s">
        <v>546</v>
      </c>
      <c r="C196" s="174">
        <v>1000</v>
      </c>
      <c r="D196" s="177" t="s">
        <v>6</v>
      </c>
      <c r="E196" s="174">
        <v>0</v>
      </c>
      <c r="F196" s="174">
        <v>0</v>
      </c>
      <c r="G196" s="174">
        <v>1000</v>
      </c>
      <c r="H196" s="177" t="s">
        <v>6</v>
      </c>
      <c r="I196" s="286"/>
    </row>
    <row r="197" spans="1:9" x14ac:dyDescent="0.25">
      <c r="A197" s="286"/>
      <c r="B197" s="177" t="s">
        <v>547</v>
      </c>
      <c r="C197" s="174">
        <v>355318</v>
      </c>
      <c r="D197" s="177" t="s">
        <v>6</v>
      </c>
      <c r="E197" s="174">
        <v>0</v>
      </c>
      <c r="F197" s="174">
        <v>0</v>
      </c>
      <c r="G197" s="174">
        <v>355318</v>
      </c>
      <c r="H197" s="177" t="s">
        <v>6</v>
      </c>
      <c r="I197" s="286"/>
    </row>
    <row r="198" spans="1:9" x14ac:dyDescent="0.25">
      <c r="A198" s="286"/>
      <c r="B198" s="177" t="s">
        <v>548</v>
      </c>
      <c r="C198" s="174">
        <v>3000</v>
      </c>
      <c r="D198" s="177" t="s">
        <v>6</v>
      </c>
      <c r="E198" s="174">
        <v>0</v>
      </c>
      <c r="F198" s="174">
        <v>0</v>
      </c>
      <c r="G198" s="174">
        <v>3000</v>
      </c>
      <c r="H198" s="177" t="s">
        <v>6</v>
      </c>
      <c r="I198" s="286"/>
    </row>
    <row r="199" spans="1:9" x14ac:dyDescent="0.25">
      <c r="A199" s="286"/>
      <c r="B199" s="177" t="s">
        <v>549</v>
      </c>
      <c r="C199" s="179">
        <v>-3529.1</v>
      </c>
      <c r="D199" s="177" t="s">
        <v>6</v>
      </c>
      <c r="E199" s="174">
        <v>0</v>
      </c>
      <c r="F199" s="174">
        <v>0</v>
      </c>
      <c r="G199" s="179">
        <v>-3529.1</v>
      </c>
      <c r="H199" s="177" t="s">
        <v>6</v>
      </c>
      <c r="I199" s="286"/>
    </row>
    <row r="200" spans="1:9" x14ac:dyDescent="0.25">
      <c r="A200" s="286"/>
      <c r="B200" s="177" t="s">
        <v>459</v>
      </c>
      <c r="C200" s="174">
        <v>1203</v>
      </c>
      <c r="D200" s="177" t="s">
        <v>6</v>
      </c>
      <c r="E200" s="174">
        <v>0</v>
      </c>
      <c r="F200" s="174">
        <v>0</v>
      </c>
      <c r="G200" s="174">
        <v>1203</v>
      </c>
      <c r="H200" s="177" t="s">
        <v>6</v>
      </c>
      <c r="I200" s="286"/>
    </row>
    <row r="201" spans="1:9" x14ac:dyDescent="0.25">
      <c r="A201" s="286"/>
      <c r="B201" s="177" t="s">
        <v>484</v>
      </c>
      <c r="C201" s="174">
        <v>12955</v>
      </c>
      <c r="D201" s="177" t="s">
        <v>6</v>
      </c>
      <c r="E201" s="174">
        <v>0</v>
      </c>
      <c r="F201" s="174">
        <v>0</v>
      </c>
      <c r="G201" s="174">
        <v>12955</v>
      </c>
      <c r="H201" s="177" t="s">
        <v>6</v>
      </c>
      <c r="I201" s="286"/>
    </row>
    <row r="202" spans="1:9" x14ac:dyDescent="0.25">
      <c r="A202" s="286"/>
      <c r="B202" s="177" t="s">
        <v>550</v>
      </c>
      <c r="C202" s="174">
        <v>164</v>
      </c>
      <c r="D202" s="177" t="s">
        <v>6</v>
      </c>
      <c r="E202" s="174">
        <v>0</v>
      </c>
      <c r="F202" s="174">
        <v>0</v>
      </c>
      <c r="G202" s="174">
        <v>164</v>
      </c>
      <c r="H202" s="177" t="s">
        <v>6</v>
      </c>
      <c r="I202" s="286"/>
    </row>
    <row r="203" spans="1:9" x14ac:dyDescent="0.25">
      <c r="A203" s="286"/>
      <c r="B203" s="177" t="s">
        <v>552</v>
      </c>
      <c r="C203" s="174">
        <v>2000</v>
      </c>
      <c r="D203" s="177" t="s">
        <v>6</v>
      </c>
      <c r="E203" s="174">
        <v>0</v>
      </c>
      <c r="F203" s="174">
        <v>0</v>
      </c>
      <c r="G203" s="174">
        <v>2000</v>
      </c>
      <c r="H203" s="177" t="s">
        <v>6</v>
      </c>
      <c r="I203" s="286"/>
    </row>
    <row r="204" spans="1:9" x14ac:dyDescent="0.25">
      <c r="A204" s="286"/>
      <c r="B204" s="177" t="s">
        <v>553</v>
      </c>
      <c r="C204" s="174">
        <v>700</v>
      </c>
      <c r="D204" s="177" t="s">
        <v>6</v>
      </c>
      <c r="E204" s="174">
        <v>0</v>
      </c>
      <c r="F204" s="174">
        <v>700</v>
      </c>
      <c r="G204" s="174">
        <v>0</v>
      </c>
      <c r="H204" s="177" t="s">
        <v>6</v>
      </c>
      <c r="I204" s="286"/>
    </row>
    <row r="205" spans="1:9" x14ac:dyDescent="0.25">
      <c r="A205" s="286"/>
      <c r="B205" s="175" t="s">
        <v>176</v>
      </c>
      <c r="C205" s="176">
        <v>452765</v>
      </c>
      <c r="D205" s="175" t="s">
        <v>6</v>
      </c>
      <c r="E205" s="176">
        <v>0</v>
      </c>
      <c r="F205" s="176">
        <v>0</v>
      </c>
      <c r="G205" s="176">
        <v>452765</v>
      </c>
      <c r="H205" s="175" t="s">
        <v>6</v>
      </c>
      <c r="I205" s="286"/>
    </row>
    <row r="206" spans="1:9" x14ac:dyDescent="0.25">
      <c r="A206" s="286"/>
      <c r="B206" s="177" t="s">
        <v>111</v>
      </c>
      <c r="C206" s="174">
        <v>22765</v>
      </c>
      <c r="D206" s="177" t="s">
        <v>6</v>
      </c>
      <c r="E206" s="174">
        <v>0</v>
      </c>
      <c r="F206" s="174">
        <v>0</v>
      </c>
      <c r="G206" s="174">
        <v>22765</v>
      </c>
      <c r="H206" s="177" t="s">
        <v>6</v>
      </c>
      <c r="I206" s="286"/>
    </row>
    <row r="207" spans="1:9" x14ac:dyDescent="0.25">
      <c r="A207" s="286"/>
      <c r="B207" s="177" t="s">
        <v>554</v>
      </c>
      <c r="C207" s="174">
        <v>430000</v>
      </c>
      <c r="D207" s="177" t="s">
        <v>6</v>
      </c>
      <c r="E207" s="174">
        <v>0</v>
      </c>
      <c r="F207" s="174">
        <v>0</v>
      </c>
      <c r="G207" s="174">
        <v>430000</v>
      </c>
      <c r="H207" s="177" t="s">
        <v>6</v>
      </c>
      <c r="I207" s="286"/>
    </row>
    <row r="208" spans="1:9" x14ac:dyDescent="0.25">
      <c r="A208" s="286"/>
      <c r="B208" s="175" t="s">
        <v>178</v>
      </c>
      <c r="C208" s="176">
        <v>14939.1</v>
      </c>
      <c r="D208" s="175" t="s">
        <v>6</v>
      </c>
      <c r="E208" s="176">
        <v>0</v>
      </c>
      <c r="F208" s="176">
        <v>1067.0999999999999</v>
      </c>
      <c r="G208" s="176">
        <v>13872</v>
      </c>
      <c r="H208" s="175" t="s">
        <v>6</v>
      </c>
      <c r="I208" s="286"/>
    </row>
    <row r="209" spans="1:9" x14ac:dyDescent="0.25">
      <c r="A209" s="286"/>
      <c r="B209" s="177" t="s">
        <v>555</v>
      </c>
      <c r="C209" s="174">
        <v>14939.1</v>
      </c>
      <c r="D209" s="177" t="s">
        <v>6</v>
      </c>
      <c r="E209" s="174">
        <v>0</v>
      </c>
      <c r="F209" s="174">
        <v>1067.0999999999999</v>
      </c>
      <c r="G209" s="174">
        <v>13872</v>
      </c>
      <c r="H209" s="177" t="s">
        <v>6</v>
      </c>
      <c r="I209" s="286"/>
    </row>
    <row r="210" spans="1:9" x14ac:dyDescent="0.25">
      <c r="A210" s="286"/>
      <c r="B210" s="175" t="s">
        <v>179</v>
      </c>
      <c r="C210" s="180">
        <v>-659400.13</v>
      </c>
      <c r="D210" s="175" t="s">
        <v>6</v>
      </c>
      <c r="E210" s="176">
        <v>0</v>
      </c>
      <c r="F210" s="176">
        <v>0</v>
      </c>
      <c r="G210" s="180">
        <v>-659400.13</v>
      </c>
      <c r="H210" s="175" t="s">
        <v>6</v>
      </c>
      <c r="I210" s="286"/>
    </row>
    <row r="211" spans="1:9" x14ac:dyDescent="0.25">
      <c r="A211" s="286"/>
      <c r="B211" s="175" t="s">
        <v>181</v>
      </c>
      <c r="C211" s="180">
        <v>-513235.18</v>
      </c>
      <c r="D211" s="175" t="s">
        <v>6</v>
      </c>
      <c r="E211" s="176">
        <v>0</v>
      </c>
      <c r="F211" s="176">
        <v>0</v>
      </c>
      <c r="G211" s="180">
        <v>-513235.18</v>
      </c>
      <c r="H211" s="175" t="s">
        <v>6</v>
      </c>
      <c r="I211" s="286"/>
    </row>
    <row r="212" spans="1:9" x14ac:dyDescent="0.25">
      <c r="A212" s="286"/>
      <c r="B212" s="177" t="s">
        <v>556</v>
      </c>
      <c r="C212" s="174">
        <v>20394348.530000001</v>
      </c>
      <c r="D212" s="177" t="s">
        <v>6</v>
      </c>
      <c r="E212" s="174">
        <v>0</v>
      </c>
      <c r="F212" s="174">
        <v>0</v>
      </c>
      <c r="G212" s="174">
        <v>20394348.530000001</v>
      </c>
      <c r="H212" s="177" t="s">
        <v>6</v>
      </c>
      <c r="I212" s="286"/>
    </row>
    <row r="213" spans="1:9" x14ac:dyDescent="0.25">
      <c r="A213" s="286"/>
      <c r="B213" s="175" t="s">
        <v>185</v>
      </c>
      <c r="C213" s="176">
        <v>1120702.31</v>
      </c>
      <c r="D213" s="175" t="s">
        <v>6</v>
      </c>
      <c r="E213" s="176">
        <v>0</v>
      </c>
      <c r="F213" s="176">
        <v>0</v>
      </c>
      <c r="G213" s="176">
        <v>1120702.31</v>
      </c>
      <c r="H213" s="175" t="s">
        <v>6</v>
      </c>
      <c r="I213" s="286"/>
    </row>
    <row r="214" spans="1:9" x14ac:dyDescent="0.25">
      <c r="A214" s="286"/>
      <c r="B214" s="177" t="s">
        <v>557</v>
      </c>
      <c r="C214" s="174">
        <v>31776.11</v>
      </c>
      <c r="D214" s="177" t="s">
        <v>6</v>
      </c>
      <c r="E214" s="174">
        <v>0</v>
      </c>
      <c r="F214" s="174">
        <v>0</v>
      </c>
      <c r="G214" s="174">
        <v>31776.11</v>
      </c>
      <c r="H214" s="177" t="s">
        <v>6</v>
      </c>
      <c r="I214" s="286"/>
    </row>
    <row r="215" spans="1:9" x14ac:dyDescent="0.25">
      <c r="A215" s="286"/>
      <c r="B215" s="177" t="s">
        <v>558</v>
      </c>
      <c r="C215" s="174">
        <v>2347</v>
      </c>
      <c r="D215" s="177" t="s">
        <v>6</v>
      </c>
      <c r="E215" s="174">
        <v>0</v>
      </c>
      <c r="F215" s="174">
        <v>0</v>
      </c>
      <c r="G215" s="174">
        <v>2347</v>
      </c>
      <c r="H215" s="177" t="s">
        <v>6</v>
      </c>
      <c r="I215" s="286"/>
    </row>
    <row r="216" spans="1:9" x14ac:dyDescent="0.25">
      <c r="A216" s="286"/>
      <c r="B216" s="177" t="s">
        <v>559</v>
      </c>
      <c r="C216" s="174">
        <v>16104</v>
      </c>
      <c r="D216" s="177" t="s">
        <v>6</v>
      </c>
      <c r="E216" s="174">
        <v>0</v>
      </c>
      <c r="F216" s="174">
        <v>0</v>
      </c>
      <c r="G216" s="174">
        <v>16104</v>
      </c>
      <c r="H216" s="177" t="s">
        <v>6</v>
      </c>
      <c r="I216" s="286"/>
    </row>
    <row r="217" spans="1:9" x14ac:dyDescent="0.25">
      <c r="A217" s="286"/>
      <c r="B217" s="177" t="s">
        <v>560</v>
      </c>
      <c r="C217" s="174">
        <v>5154</v>
      </c>
      <c r="D217" s="177" t="s">
        <v>6</v>
      </c>
      <c r="E217" s="174">
        <v>0</v>
      </c>
      <c r="F217" s="174">
        <v>0</v>
      </c>
      <c r="G217" s="174">
        <v>5154</v>
      </c>
      <c r="H217" s="177" t="s">
        <v>6</v>
      </c>
      <c r="I217" s="286"/>
    </row>
    <row r="218" spans="1:9" x14ac:dyDescent="0.25">
      <c r="A218" s="286"/>
      <c r="B218" s="177" t="s">
        <v>561</v>
      </c>
      <c r="C218" s="174">
        <v>3999</v>
      </c>
      <c r="D218" s="177" t="s">
        <v>6</v>
      </c>
      <c r="E218" s="174">
        <v>0</v>
      </c>
      <c r="F218" s="174">
        <v>0</v>
      </c>
      <c r="G218" s="174">
        <v>3999</v>
      </c>
      <c r="H218" s="177" t="s">
        <v>6</v>
      </c>
      <c r="I218" s="286"/>
    </row>
    <row r="219" spans="1:9" x14ac:dyDescent="0.25">
      <c r="A219" s="286"/>
      <c r="B219" s="177" t="s">
        <v>562</v>
      </c>
      <c r="C219" s="174">
        <v>44529</v>
      </c>
      <c r="D219" s="177" t="s">
        <v>6</v>
      </c>
      <c r="E219" s="174">
        <v>0</v>
      </c>
      <c r="F219" s="174">
        <v>0</v>
      </c>
      <c r="G219" s="174">
        <v>44529</v>
      </c>
      <c r="H219" s="177" t="s">
        <v>6</v>
      </c>
      <c r="I219" s="286"/>
    </row>
    <row r="220" spans="1:9" x14ac:dyDescent="0.25">
      <c r="A220" s="286"/>
      <c r="B220" s="177" t="s">
        <v>563</v>
      </c>
      <c r="C220" s="174">
        <v>56712.46</v>
      </c>
      <c r="D220" s="177" t="s">
        <v>6</v>
      </c>
      <c r="E220" s="174">
        <v>0</v>
      </c>
      <c r="F220" s="174">
        <v>0</v>
      </c>
      <c r="G220" s="174">
        <v>56712.46</v>
      </c>
      <c r="H220" s="177" t="s">
        <v>6</v>
      </c>
      <c r="I220" s="286"/>
    </row>
    <row r="221" spans="1:9" x14ac:dyDescent="0.25">
      <c r="A221" s="286"/>
      <c r="B221" s="177" t="s">
        <v>564</v>
      </c>
      <c r="C221" s="174">
        <v>155850.32999999999</v>
      </c>
      <c r="D221" s="177" t="s">
        <v>6</v>
      </c>
      <c r="E221" s="174">
        <v>0</v>
      </c>
      <c r="F221" s="174">
        <v>0</v>
      </c>
      <c r="G221" s="174">
        <v>155850.32999999999</v>
      </c>
      <c r="H221" s="177" t="s">
        <v>6</v>
      </c>
      <c r="I221" s="286"/>
    </row>
    <row r="222" spans="1:9" x14ac:dyDescent="0.25">
      <c r="A222" s="286"/>
      <c r="B222" s="177" t="s">
        <v>565</v>
      </c>
      <c r="C222" s="174">
        <v>56350</v>
      </c>
      <c r="D222" s="177" t="s">
        <v>6</v>
      </c>
      <c r="E222" s="174">
        <v>0</v>
      </c>
      <c r="F222" s="174">
        <v>0</v>
      </c>
      <c r="G222" s="174">
        <v>56350</v>
      </c>
      <c r="H222" s="177" t="s">
        <v>6</v>
      </c>
      <c r="I222" s="286"/>
    </row>
    <row r="223" spans="1:9" x14ac:dyDescent="0.25">
      <c r="A223" s="286"/>
      <c r="B223" s="177" t="s">
        <v>566</v>
      </c>
      <c r="C223" s="174">
        <v>1725</v>
      </c>
      <c r="D223" s="177" t="s">
        <v>6</v>
      </c>
      <c r="E223" s="174">
        <v>0</v>
      </c>
      <c r="F223" s="174">
        <v>0</v>
      </c>
      <c r="G223" s="174">
        <v>1725</v>
      </c>
      <c r="H223" s="177" t="s">
        <v>6</v>
      </c>
      <c r="I223" s="286"/>
    </row>
    <row r="224" spans="1:9" x14ac:dyDescent="0.25">
      <c r="A224" s="286"/>
      <c r="B224" s="177" t="s">
        <v>567</v>
      </c>
      <c r="C224" s="174">
        <v>1724</v>
      </c>
      <c r="D224" s="177" t="s">
        <v>6</v>
      </c>
      <c r="E224" s="174">
        <v>0</v>
      </c>
      <c r="F224" s="174">
        <v>0</v>
      </c>
      <c r="G224" s="174">
        <v>1724</v>
      </c>
      <c r="H224" s="177" t="s">
        <v>6</v>
      </c>
      <c r="I224" s="286"/>
    </row>
    <row r="225" spans="1:9" x14ac:dyDescent="0.25">
      <c r="A225" s="286"/>
      <c r="B225" s="177" t="s">
        <v>568</v>
      </c>
      <c r="C225" s="174">
        <v>3565</v>
      </c>
      <c r="D225" s="177" t="s">
        <v>6</v>
      </c>
      <c r="E225" s="174">
        <v>0</v>
      </c>
      <c r="F225" s="174">
        <v>0</v>
      </c>
      <c r="G225" s="174">
        <v>3565</v>
      </c>
      <c r="H225" s="177" t="s">
        <v>6</v>
      </c>
      <c r="I225" s="286"/>
    </row>
    <row r="226" spans="1:9" x14ac:dyDescent="0.25">
      <c r="A226" s="286"/>
      <c r="B226" s="177" t="s">
        <v>569</v>
      </c>
      <c r="C226" s="174">
        <v>6199.99</v>
      </c>
      <c r="D226" s="177" t="s">
        <v>6</v>
      </c>
      <c r="E226" s="174">
        <v>0</v>
      </c>
      <c r="F226" s="174">
        <v>0</v>
      </c>
      <c r="G226" s="174">
        <v>6199.99</v>
      </c>
      <c r="H226" s="177" t="s">
        <v>6</v>
      </c>
      <c r="I226" s="286"/>
    </row>
    <row r="227" spans="1:9" x14ac:dyDescent="0.25">
      <c r="A227" s="286"/>
      <c r="B227" s="177" t="s">
        <v>570</v>
      </c>
      <c r="C227" s="174">
        <v>4758.93</v>
      </c>
      <c r="D227" s="177" t="s">
        <v>6</v>
      </c>
      <c r="E227" s="174">
        <v>0</v>
      </c>
      <c r="F227" s="174">
        <v>0</v>
      </c>
      <c r="G227" s="174">
        <v>4758.93</v>
      </c>
      <c r="H227" s="177" t="s">
        <v>6</v>
      </c>
      <c r="I227" s="286"/>
    </row>
    <row r="228" spans="1:9" x14ac:dyDescent="0.25">
      <c r="A228" s="286"/>
      <c r="B228" s="177" t="s">
        <v>571</v>
      </c>
      <c r="C228" s="174">
        <v>1420.02</v>
      </c>
      <c r="D228" s="177" t="s">
        <v>6</v>
      </c>
      <c r="E228" s="174">
        <v>0</v>
      </c>
      <c r="F228" s="174">
        <v>0</v>
      </c>
      <c r="G228" s="174">
        <v>1420.02</v>
      </c>
      <c r="H228" s="177" t="s">
        <v>6</v>
      </c>
      <c r="I228" s="286"/>
    </row>
    <row r="229" spans="1:9" x14ac:dyDescent="0.25">
      <c r="A229" s="286"/>
      <c r="B229" s="177" t="s">
        <v>572</v>
      </c>
      <c r="C229" s="174">
        <v>1018.44</v>
      </c>
      <c r="D229" s="177" t="s">
        <v>6</v>
      </c>
      <c r="E229" s="174">
        <v>0</v>
      </c>
      <c r="F229" s="174">
        <v>0</v>
      </c>
      <c r="G229" s="174">
        <v>1018.44</v>
      </c>
      <c r="H229" s="177" t="s">
        <v>6</v>
      </c>
      <c r="I229" s="286"/>
    </row>
    <row r="230" spans="1:9" x14ac:dyDescent="0.25">
      <c r="A230" s="286"/>
      <c r="B230" s="177" t="s">
        <v>573</v>
      </c>
      <c r="C230" s="174">
        <v>778</v>
      </c>
      <c r="D230" s="177" t="s">
        <v>6</v>
      </c>
      <c r="E230" s="174">
        <v>0</v>
      </c>
      <c r="F230" s="174">
        <v>0</v>
      </c>
      <c r="G230" s="174">
        <v>778</v>
      </c>
      <c r="H230" s="177" t="s">
        <v>6</v>
      </c>
      <c r="I230" s="286"/>
    </row>
    <row r="231" spans="1:9" x14ac:dyDescent="0.25">
      <c r="A231" s="286"/>
      <c r="B231" s="177" t="s">
        <v>574</v>
      </c>
      <c r="C231" s="174">
        <v>3480.82</v>
      </c>
      <c r="D231" s="177" t="s">
        <v>6</v>
      </c>
      <c r="E231" s="174">
        <v>0</v>
      </c>
      <c r="F231" s="174">
        <v>0</v>
      </c>
      <c r="G231" s="174">
        <v>3480.82</v>
      </c>
      <c r="H231" s="177" t="s">
        <v>6</v>
      </c>
      <c r="I231" s="286"/>
    </row>
    <row r="232" spans="1:9" x14ac:dyDescent="0.25">
      <c r="A232" s="286"/>
      <c r="B232" s="177" t="s">
        <v>575</v>
      </c>
      <c r="C232" s="174">
        <v>126500</v>
      </c>
      <c r="D232" s="177" t="s">
        <v>6</v>
      </c>
      <c r="E232" s="174">
        <v>0</v>
      </c>
      <c r="F232" s="174">
        <v>0</v>
      </c>
      <c r="G232" s="174">
        <v>126500</v>
      </c>
      <c r="H232" s="177" t="s">
        <v>6</v>
      </c>
      <c r="I232" s="286"/>
    </row>
    <row r="233" spans="1:9" x14ac:dyDescent="0.25">
      <c r="A233" s="286"/>
      <c r="B233" s="177" t="s">
        <v>576</v>
      </c>
      <c r="C233" s="174">
        <v>1945</v>
      </c>
      <c r="D233" s="177" t="s">
        <v>6</v>
      </c>
      <c r="E233" s="174">
        <v>0</v>
      </c>
      <c r="F233" s="174">
        <v>0</v>
      </c>
      <c r="G233" s="174">
        <v>1945</v>
      </c>
      <c r="H233" s="177" t="s">
        <v>6</v>
      </c>
      <c r="I233" s="286"/>
    </row>
    <row r="234" spans="1:9" x14ac:dyDescent="0.25">
      <c r="A234" s="286"/>
      <c r="B234" s="177" t="s">
        <v>577</v>
      </c>
      <c r="C234" s="174">
        <v>11866.5</v>
      </c>
      <c r="D234" s="177" t="s">
        <v>6</v>
      </c>
      <c r="E234" s="174">
        <v>0</v>
      </c>
      <c r="F234" s="174">
        <v>0</v>
      </c>
      <c r="G234" s="174">
        <v>11866.5</v>
      </c>
      <c r="H234" s="177" t="s">
        <v>6</v>
      </c>
      <c r="I234" s="286"/>
    </row>
    <row r="235" spans="1:9" x14ac:dyDescent="0.25">
      <c r="A235" s="286"/>
      <c r="B235" s="177" t="s">
        <v>578</v>
      </c>
      <c r="C235" s="174">
        <v>10199.870000000001</v>
      </c>
      <c r="D235" s="177" t="s">
        <v>6</v>
      </c>
      <c r="E235" s="174">
        <v>0</v>
      </c>
      <c r="F235" s="174">
        <v>0</v>
      </c>
      <c r="G235" s="174">
        <v>10199.870000000001</v>
      </c>
      <c r="H235" s="177" t="s">
        <v>6</v>
      </c>
      <c r="I235" s="286"/>
    </row>
    <row r="236" spans="1:9" x14ac:dyDescent="0.25">
      <c r="A236" s="286"/>
      <c r="B236" s="177" t="s">
        <v>579</v>
      </c>
      <c r="C236" s="174">
        <v>2080.0300000000002</v>
      </c>
      <c r="D236" s="177" t="s">
        <v>6</v>
      </c>
      <c r="E236" s="174">
        <v>0</v>
      </c>
      <c r="F236" s="174">
        <v>0</v>
      </c>
      <c r="G236" s="174">
        <v>2080.0300000000002</v>
      </c>
      <c r="H236" s="177" t="s">
        <v>6</v>
      </c>
      <c r="I236" s="286"/>
    </row>
    <row r="237" spans="1:9" x14ac:dyDescent="0.25">
      <c r="A237" s="286"/>
      <c r="B237" s="177" t="s">
        <v>580</v>
      </c>
      <c r="C237" s="174">
        <v>7787.74</v>
      </c>
      <c r="D237" s="177" t="s">
        <v>6</v>
      </c>
      <c r="E237" s="174">
        <v>0</v>
      </c>
      <c r="F237" s="174">
        <v>0</v>
      </c>
      <c r="G237" s="174">
        <v>7787.74</v>
      </c>
      <c r="H237" s="177" t="s">
        <v>6</v>
      </c>
      <c r="I237" s="286"/>
    </row>
    <row r="238" spans="1:9" x14ac:dyDescent="0.25">
      <c r="A238" s="286"/>
      <c r="B238" s="177" t="s">
        <v>581</v>
      </c>
      <c r="C238" s="174">
        <v>8870.01</v>
      </c>
      <c r="D238" s="177" t="s">
        <v>6</v>
      </c>
      <c r="E238" s="174">
        <v>0</v>
      </c>
      <c r="F238" s="174">
        <v>0</v>
      </c>
      <c r="G238" s="174">
        <v>8870.01</v>
      </c>
      <c r="H238" s="177" t="s">
        <v>6</v>
      </c>
      <c r="I238" s="286"/>
    </row>
    <row r="239" spans="1:9" x14ac:dyDescent="0.25">
      <c r="A239" s="286"/>
      <c r="B239" s="177" t="s">
        <v>582</v>
      </c>
      <c r="C239" s="174">
        <v>65540</v>
      </c>
      <c r="D239" s="177" t="s">
        <v>6</v>
      </c>
      <c r="E239" s="174">
        <v>0</v>
      </c>
      <c r="F239" s="174">
        <v>0</v>
      </c>
      <c r="G239" s="174">
        <v>65540</v>
      </c>
      <c r="H239" s="177" t="s">
        <v>6</v>
      </c>
      <c r="I239" s="286"/>
    </row>
    <row r="240" spans="1:9" x14ac:dyDescent="0.25">
      <c r="A240" s="286"/>
      <c r="B240" s="177" t="s">
        <v>583</v>
      </c>
      <c r="C240" s="174">
        <v>2320.14</v>
      </c>
      <c r="D240" s="177" t="s">
        <v>6</v>
      </c>
      <c r="E240" s="174">
        <v>0</v>
      </c>
      <c r="F240" s="174">
        <v>0</v>
      </c>
      <c r="G240" s="174">
        <v>2320.14</v>
      </c>
      <c r="H240" s="177" t="s">
        <v>6</v>
      </c>
      <c r="I240" s="286"/>
    </row>
    <row r="241" spans="1:9" x14ac:dyDescent="0.25">
      <c r="A241" s="286"/>
      <c r="B241" s="177" t="s">
        <v>584</v>
      </c>
      <c r="C241" s="174">
        <v>5219.8</v>
      </c>
      <c r="D241" s="177" t="s">
        <v>6</v>
      </c>
      <c r="E241" s="174">
        <v>0</v>
      </c>
      <c r="F241" s="174">
        <v>0</v>
      </c>
      <c r="G241" s="174">
        <v>5219.8</v>
      </c>
      <c r="H241" s="177" t="s">
        <v>6</v>
      </c>
      <c r="I241" s="286"/>
    </row>
    <row r="242" spans="1:9" x14ac:dyDescent="0.25">
      <c r="A242" s="286"/>
      <c r="B242" s="177" t="s">
        <v>585</v>
      </c>
      <c r="C242" s="174">
        <v>8000</v>
      </c>
      <c r="D242" s="177" t="s">
        <v>6</v>
      </c>
      <c r="E242" s="174">
        <v>0</v>
      </c>
      <c r="F242" s="174">
        <v>0</v>
      </c>
      <c r="G242" s="174">
        <v>8000</v>
      </c>
      <c r="H242" s="177" t="s">
        <v>6</v>
      </c>
      <c r="I242" s="286"/>
    </row>
    <row r="243" spans="1:9" x14ac:dyDescent="0.25">
      <c r="A243" s="286"/>
      <c r="B243" s="177" t="s">
        <v>586</v>
      </c>
      <c r="C243" s="174">
        <v>8000</v>
      </c>
      <c r="D243" s="177" t="s">
        <v>6</v>
      </c>
      <c r="E243" s="174">
        <v>0</v>
      </c>
      <c r="F243" s="174">
        <v>0</v>
      </c>
      <c r="G243" s="174">
        <v>8000</v>
      </c>
      <c r="H243" s="177" t="s">
        <v>6</v>
      </c>
      <c r="I243" s="286"/>
    </row>
    <row r="244" spans="1:9" x14ac:dyDescent="0.25">
      <c r="A244" s="286"/>
      <c r="B244" s="177" t="s">
        <v>587</v>
      </c>
      <c r="C244" s="174">
        <v>13600</v>
      </c>
      <c r="D244" s="177" t="s">
        <v>6</v>
      </c>
      <c r="E244" s="174">
        <v>0</v>
      </c>
      <c r="F244" s="174">
        <v>0</v>
      </c>
      <c r="G244" s="174">
        <v>13600</v>
      </c>
      <c r="H244" s="177" t="s">
        <v>6</v>
      </c>
      <c r="I244" s="286"/>
    </row>
    <row r="245" spans="1:9" x14ac:dyDescent="0.25">
      <c r="A245" s="286"/>
      <c r="B245" s="177" t="s">
        <v>588</v>
      </c>
      <c r="C245" s="174">
        <v>5399</v>
      </c>
      <c r="D245" s="177" t="s">
        <v>6</v>
      </c>
      <c r="E245" s="174">
        <v>0</v>
      </c>
      <c r="F245" s="174">
        <v>0</v>
      </c>
      <c r="G245" s="174">
        <v>5399</v>
      </c>
      <c r="H245" s="177" t="s">
        <v>6</v>
      </c>
      <c r="I245" s="286"/>
    </row>
    <row r="246" spans="1:9" x14ac:dyDescent="0.25">
      <c r="A246" s="286"/>
      <c r="B246" s="177" t="s">
        <v>589</v>
      </c>
      <c r="C246" s="174">
        <v>1942.68</v>
      </c>
      <c r="D246" s="177" t="s">
        <v>6</v>
      </c>
      <c r="E246" s="174">
        <v>0</v>
      </c>
      <c r="F246" s="174">
        <v>0</v>
      </c>
      <c r="G246" s="174">
        <v>1942.68</v>
      </c>
      <c r="H246" s="177" t="s">
        <v>6</v>
      </c>
      <c r="I246" s="286"/>
    </row>
    <row r="247" spans="1:9" x14ac:dyDescent="0.25">
      <c r="A247" s="286"/>
      <c r="B247" s="177" t="s">
        <v>590</v>
      </c>
      <c r="C247" s="174">
        <v>18908</v>
      </c>
      <c r="D247" s="177" t="s">
        <v>6</v>
      </c>
      <c r="E247" s="174">
        <v>0</v>
      </c>
      <c r="F247" s="174">
        <v>0</v>
      </c>
      <c r="G247" s="174">
        <v>18908</v>
      </c>
      <c r="H247" s="177" t="s">
        <v>6</v>
      </c>
      <c r="I247" s="286"/>
    </row>
    <row r="248" spans="1:9" x14ac:dyDescent="0.25">
      <c r="A248" s="286"/>
      <c r="B248" s="177" t="s">
        <v>591</v>
      </c>
      <c r="C248" s="174">
        <v>2690.01</v>
      </c>
      <c r="D248" s="177" t="s">
        <v>6</v>
      </c>
      <c r="E248" s="174">
        <v>0</v>
      </c>
      <c r="F248" s="174">
        <v>0</v>
      </c>
      <c r="G248" s="174">
        <v>2690.01</v>
      </c>
      <c r="H248" s="177" t="s">
        <v>6</v>
      </c>
      <c r="I248" s="286"/>
    </row>
    <row r="249" spans="1:9" x14ac:dyDescent="0.25">
      <c r="A249" s="286"/>
      <c r="B249" s="177" t="s">
        <v>592</v>
      </c>
      <c r="C249" s="174">
        <v>17500</v>
      </c>
      <c r="D249" s="177" t="s">
        <v>6</v>
      </c>
      <c r="E249" s="174">
        <v>0</v>
      </c>
      <c r="F249" s="174">
        <v>0</v>
      </c>
      <c r="G249" s="174">
        <v>17500</v>
      </c>
      <c r="H249" s="177" t="s">
        <v>6</v>
      </c>
      <c r="I249" s="286"/>
    </row>
    <row r="250" spans="1:9" x14ac:dyDescent="0.25">
      <c r="A250" s="286"/>
      <c r="B250" s="177" t="s">
        <v>593</v>
      </c>
      <c r="C250" s="174">
        <v>8855.9</v>
      </c>
      <c r="D250" s="177" t="s">
        <v>6</v>
      </c>
      <c r="E250" s="174">
        <v>0</v>
      </c>
      <c r="F250" s="174">
        <v>0</v>
      </c>
      <c r="G250" s="174">
        <v>8855.9</v>
      </c>
      <c r="H250" s="177" t="s">
        <v>6</v>
      </c>
      <c r="I250" s="286"/>
    </row>
    <row r="251" spans="1:9" x14ac:dyDescent="0.25">
      <c r="A251" s="286"/>
      <c r="B251" s="177" t="s">
        <v>594</v>
      </c>
      <c r="C251" s="174">
        <v>17389.98</v>
      </c>
      <c r="D251" s="177" t="s">
        <v>6</v>
      </c>
      <c r="E251" s="174">
        <v>0</v>
      </c>
      <c r="F251" s="174">
        <v>0</v>
      </c>
      <c r="G251" s="174">
        <v>17389.98</v>
      </c>
      <c r="H251" s="177" t="s">
        <v>6</v>
      </c>
      <c r="I251" s="286"/>
    </row>
    <row r="252" spans="1:9" x14ac:dyDescent="0.25">
      <c r="A252" s="286"/>
      <c r="B252" s="177" t="s">
        <v>595</v>
      </c>
      <c r="C252" s="174">
        <v>2524.16</v>
      </c>
      <c r="D252" s="177" t="s">
        <v>6</v>
      </c>
      <c r="E252" s="174">
        <v>0</v>
      </c>
      <c r="F252" s="174">
        <v>0</v>
      </c>
      <c r="G252" s="174">
        <v>2524.16</v>
      </c>
      <c r="H252" s="177" t="s">
        <v>6</v>
      </c>
      <c r="I252" s="286"/>
    </row>
    <row r="253" spans="1:9" x14ac:dyDescent="0.25">
      <c r="A253" s="286"/>
      <c r="B253" s="177" t="s">
        <v>596</v>
      </c>
      <c r="C253" s="174">
        <v>10428.4</v>
      </c>
      <c r="D253" s="177" t="s">
        <v>6</v>
      </c>
      <c r="E253" s="174">
        <v>0</v>
      </c>
      <c r="F253" s="174">
        <v>0</v>
      </c>
      <c r="G253" s="174">
        <v>10428.4</v>
      </c>
      <c r="H253" s="177" t="s">
        <v>6</v>
      </c>
      <c r="I253" s="286"/>
    </row>
    <row r="254" spans="1:9" x14ac:dyDescent="0.25">
      <c r="A254" s="286"/>
      <c r="B254" s="177" t="s">
        <v>596</v>
      </c>
      <c r="C254" s="174">
        <v>4280.3999999999996</v>
      </c>
      <c r="D254" s="177" t="s">
        <v>6</v>
      </c>
      <c r="E254" s="174">
        <v>0</v>
      </c>
      <c r="F254" s="174">
        <v>0</v>
      </c>
      <c r="G254" s="174">
        <v>4280.3999999999996</v>
      </c>
      <c r="H254" s="177" t="s">
        <v>6</v>
      </c>
      <c r="I254" s="286"/>
    </row>
    <row r="255" spans="1:9" x14ac:dyDescent="0.25">
      <c r="A255" s="286"/>
      <c r="B255" s="177" t="s">
        <v>597</v>
      </c>
      <c r="C255" s="174">
        <v>53336.800000000003</v>
      </c>
      <c r="D255" s="177" t="s">
        <v>6</v>
      </c>
      <c r="E255" s="174">
        <v>0</v>
      </c>
      <c r="F255" s="174">
        <v>0</v>
      </c>
      <c r="G255" s="174">
        <v>53336.800000000003</v>
      </c>
      <c r="H255" s="177" t="s">
        <v>6</v>
      </c>
      <c r="I255" s="286"/>
    </row>
    <row r="256" spans="1:9" x14ac:dyDescent="0.25">
      <c r="A256" s="286"/>
      <c r="B256" s="177" t="s">
        <v>598</v>
      </c>
      <c r="C256" s="174">
        <v>17100</v>
      </c>
      <c r="D256" s="177" t="s">
        <v>6</v>
      </c>
      <c r="E256" s="174">
        <v>0</v>
      </c>
      <c r="F256" s="174">
        <v>0</v>
      </c>
      <c r="G256" s="174">
        <v>17100</v>
      </c>
      <c r="H256" s="177" t="s">
        <v>6</v>
      </c>
      <c r="I256" s="286"/>
    </row>
    <row r="257" spans="1:9" x14ac:dyDescent="0.25">
      <c r="A257" s="286"/>
      <c r="B257" s="177" t="s">
        <v>599</v>
      </c>
      <c r="C257" s="174">
        <v>27115</v>
      </c>
      <c r="D257" s="177" t="s">
        <v>6</v>
      </c>
      <c r="E257" s="174">
        <v>0</v>
      </c>
      <c r="F257" s="174">
        <v>0</v>
      </c>
      <c r="G257" s="174">
        <v>27115</v>
      </c>
      <c r="H257" s="177" t="s">
        <v>6</v>
      </c>
      <c r="I257" s="286"/>
    </row>
    <row r="258" spans="1:9" x14ac:dyDescent="0.25">
      <c r="A258" s="286"/>
      <c r="B258" s="177" t="s">
        <v>600</v>
      </c>
      <c r="C258" s="174">
        <v>12841.2</v>
      </c>
      <c r="D258" s="177" t="s">
        <v>6</v>
      </c>
      <c r="E258" s="174">
        <v>0</v>
      </c>
      <c r="F258" s="174">
        <v>0</v>
      </c>
      <c r="G258" s="174">
        <v>12841.2</v>
      </c>
      <c r="H258" s="177" t="s">
        <v>6</v>
      </c>
      <c r="I258" s="286"/>
    </row>
    <row r="259" spans="1:9" x14ac:dyDescent="0.25">
      <c r="A259" s="286"/>
      <c r="B259" s="177" t="s">
        <v>601</v>
      </c>
      <c r="C259" s="174">
        <v>7273.2</v>
      </c>
      <c r="D259" s="177" t="s">
        <v>6</v>
      </c>
      <c r="E259" s="174">
        <v>0</v>
      </c>
      <c r="F259" s="174">
        <v>0</v>
      </c>
      <c r="G259" s="174">
        <v>7273.2</v>
      </c>
      <c r="H259" s="177" t="s">
        <v>6</v>
      </c>
      <c r="I259" s="286"/>
    </row>
    <row r="260" spans="1:9" x14ac:dyDescent="0.25">
      <c r="A260" s="286"/>
      <c r="B260" s="177" t="s">
        <v>602</v>
      </c>
      <c r="C260" s="174">
        <v>8804.4</v>
      </c>
      <c r="D260" s="177" t="s">
        <v>6</v>
      </c>
      <c r="E260" s="174">
        <v>0</v>
      </c>
      <c r="F260" s="174">
        <v>0</v>
      </c>
      <c r="G260" s="174">
        <v>8804.4</v>
      </c>
      <c r="H260" s="177" t="s">
        <v>6</v>
      </c>
      <c r="I260" s="286"/>
    </row>
    <row r="261" spans="1:9" x14ac:dyDescent="0.25">
      <c r="A261" s="286"/>
      <c r="B261" s="177" t="s">
        <v>603</v>
      </c>
      <c r="C261" s="174">
        <v>29220.400000000001</v>
      </c>
      <c r="D261" s="177" t="s">
        <v>6</v>
      </c>
      <c r="E261" s="174">
        <v>0</v>
      </c>
      <c r="F261" s="174">
        <v>0</v>
      </c>
      <c r="G261" s="174">
        <v>29220.400000000001</v>
      </c>
      <c r="H261" s="177" t="s">
        <v>6</v>
      </c>
      <c r="I261" s="286"/>
    </row>
    <row r="262" spans="1:9" x14ac:dyDescent="0.25">
      <c r="A262" s="286"/>
      <c r="B262" s="177" t="s">
        <v>604</v>
      </c>
      <c r="C262" s="174">
        <v>1998</v>
      </c>
      <c r="D262" s="177" t="s">
        <v>6</v>
      </c>
      <c r="E262" s="174">
        <v>0</v>
      </c>
      <c r="F262" s="174">
        <v>0</v>
      </c>
      <c r="G262" s="174">
        <v>1998</v>
      </c>
      <c r="H262" s="177" t="s">
        <v>6</v>
      </c>
      <c r="I262" s="286"/>
    </row>
    <row r="263" spans="1:9" x14ac:dyDescent="0.25">
      <c r="A263" s="286"/>
      <c r="B263" s="177" t="s">
        <v>605</v>
      </c>
      <c r="C263" s="174">
        <v>12000</v>
      </c>
      <c r="D263" s="177" t="s">
        <v>6</v>
      </c>
      <c r="E263" s="174">
        <v>0</v>
      </c>
      <c r="F263" s="174">
        <v>0</v>
      </c>
      <c r="G263" s="174">
        <v>12000</v>
      </c>
      <c r="H263" s="177" t="s">
        <v>6</v>
      </c>
      <c r="I263" s="286"/>
    </row>
    <row r="264" spans="1:9" x14ac:dyDescent="0.25">
      <c r="A264" s="286"/>
      <c r="B264" s="177" t="s">
        <v>606</v>
      </c>
      <c r="C264" s="174">
        <v>10970.82</v>
      </c>
      <c r="D264" s="177" t="s">
        <v>6</v>
      </c>
      <c r="E264" s="174">
        <v>0</v>
      </c>
      <c r="F264" s="174">
        <v>0</v>
      </c>
      <c r="G264" s="174">
        <v>10970.82</v>
      </c>
      <c r="H264" s="177" t="s">
        <v>6</v>
      </c>
      <c r="I264" s="286"/>
    </row>
    <row r="265" spans="1:9" x14ac:dyDescent="0.25">
      <c r="A265" s="286"/>
      <c r="B265" s="177" t="s">
        <v>607</v>
      </c>
      <c r="C265" s="174">
        <v>8804.4</v>
      </c>
      <c r="D265" s="177" t="s">
        <v>6</v>
      </c>
      <c r="E265" s="174">
        <v>0</v>
      </c>
      <c r="F265" s="174">
        <v>0</v>
      </c>
      <c r="G265" s="174">
        <v>8804.4</v>
      </c>
      <c r="H265" s="177" t="s">
        <v>6</v>
      </c>
      <c r="I265" s="286"/>
    </row>
    <row r="266" spans="1:9" x14ac:dyDescent="0.25">
      <c r="A266" s="286"/>
      <c r="B266" s="177" t="s">
        <v>608</v>
      </c>
      <c r="C266" s="174">
        <v>763.03</v>
      </c>
      <c r="D266" s="177" t="s">
        <v>6</v>
      </c>
      <c r="E266" s="174">
        <v>0</v>
      </c>
      <c r="F266" s="174">
        <v>0</v>
      </c>
      <c r="G266" s="174">
        <v>763.03</v>
      </c>
      <c r="H266" s="177" t="s">
        <v>6</v>
      </c>
      <c r="I266" s="286"/>
    </row>
    <row r="267" spans="1:9" x14ac:dyDescent="0.25">
      <c r="A267" s="286"/>
      <c r="B267" s="177" t="s">
        <v>609</v>
      </c>
      <c r="C267" s="174">
        <v>6000</v>
      </c>
      <c r="D267" s="177" t="s">
        <v>6</v>
      </c>
      <c r="E267" s="174">
        <v>0</v>
      </c>
      <c r="F267" s="174">
        <v>0</v>
      </c>
      <c r="G267" s="174">
        <v>6000</v>
      </c>
      <c r="H267" s="177" t="s">
        <v>6</v>
      </c>
      <c r="I267" s="286"/>
    </row>
    <row r="268" spans="1:9" x14ac:dyDescent="0.25">
      <c r="A268" s="286"/>
      <c r="B268" s="177" t="s">
        <v>610</v>
      </c>
      <c r="C268" s="174">
        <v>2400</v>
      </c>
      <c r="D268" s="177" t="s">
        <v>6</v>
      </c>
      <c r="E268" s="174">
        <v>0</v>
      </c>
      <c r="F268" s="174">
        <v>0</v>
      </c>
      <c r="G268" s="174">
        <v>2400</v>
      </c>
      <c r="H268" s="177" t="s">
        <v>6</v>
      </c>
      <c r="I268" s="286"/>
    </row>
    <row r="269" spans="1:9" x14ac:dyDescent="0.25">
      <c r="A269" s="286"/>
      <c r="B269" s="177" t="s">
        <v>611</v>
      </c>
      <c r="C269" s="174">
        <v>7690</v>
      </c>
      <c r="D269" s="177" t="s">
        <v>6</v>
      </c>
      <c r="E269" s="174">
        <v>0</v>
      </c>
      <c r="F269" s="174">
        <v>0</v>
      </c>
      <c r="G269" s="174">
        <v>7690</v>
      </c>
      <c r="H269" s="177" t="s">
        <v>6</v>
      </c>
      <c r="I269" s="286"/>
    </row>
    <row r="270" spans="1:9" x14ac:dyDescent="0.25">
      <c r="A270" s="286"/>
      <c r="B270" s="177" t="s">
        <v>612</v>
      </c>
      <c r="C270" s="174">
        <v>928</v>
      </c>
      <c r="D270" s="177" t="s">
        <v>6</v>
      </c>
      <c r="E270" s="174">
        <v>0</v>
      </c>
      <c r="F270" s="174">
        <v>0</v>
      </c>
      <c r="G270" s="174">
        <v>928</v>
      </c>
      <c r="H270" s="177" t="s">
        <v>6</v>
      </c>
      <c r="I270" s="286"/>
    </row>
    <row r="271" spans="1:9" x14ac:dyDescent="0.25">
      <c r="A271" s="286"/>
      <c r="B271" s="177" t="s">
        <v>613</v>
      </c>
      <c r="C271" s="174">
        <v>1998</v>
      </c>
      <c r="D271" s="177" t="s">
        <v>6</v>
      </c>
      <c r="E271" s="174">
        <v>0</v>
      </c>
      <c r="F271" s="174">
        <v>0</v>
      </c>
      <c r="G271" s="174">
        <v>1998</v>
      </c>
      <c r="H271" s="177" t="s">
        <v>6</v>
      </c>
      <c r="I271" s="286"/>
    </row>
    <row r="272" spans="1:9" x14ac:dyDescent="0.25">
      <c r="A272" s="286"/>
      <c r="B272" s="177" t="s">
        <v>614</v>
      </c>
      <c r="C272" s="174">
        <v>38280</v>
      </c>
      <c r="D272" s="177" t="s">
        <v>6</v>
      </c>
      <c r="E272" s="174">
        <v>0</v>
      </c>
      <c r="F272" s="174">
        <v>0</v>
      </c>
      <c r="G272" s="174">
        <v>38280</v>
      </c>
      <c r="H272" s="177" t="s">
        <v>6</v>
      </c>
      <c r="I272" s="286"/>
    </row>
    <row r="273" spans="1:9" x14ac:dyDescent="0.25">
      <c r="A273" s="286"/>
      <c r="B273" s="177" t="s">
        <v>615</v>
      </c>
      <c r="C273" s="174">
        <v>818.99</v>
      </c>
      <c r="D273" s="177" t="s">
        <v>6</v>
      </c>
      <c r="E273" s="174">
        <v>0</v>
      </c>
      <c r="F273" s="174">
        <v>0</v>
      </c>
      <c r="G273" s="174">
        <v>818.99</v>
      </c>
      <c r="H273" s="177" t="s">
        <v>6</v>
      </c>
      <c r="I273" s="286"/>
    </row>
    <row r="274" spans="1:9" x14ac:dyDescent="0.25">
      <c r="A274" s="286"/>
      <c r="B274" s="177" t="s">
        <v>616</v>
      </c>
      <c r="C274" s="174">
        <v>3500</v>
      </c>
      <c r="D274" s="177" t="s">
        <v>6</v>
      </c>
      <c r="E274" s="174">
        <v>0</v>
      </c>
      <c r="F274" s="174">
        <v>0</v>
      </c>
      <c r="G274" s="174">
        <v>3500</v>
      </c>
      <c r="H274" s="177" t="s">
        <v>6</v>
      </c>
      <c r="I274" s="286"/>
    </row>
    <row r="275" spans="1:9" x14ac:dyDescent="0.25">
      <c r="A275" s="286"/>
      <c r="B275" s="177" t="s">
        <v>617</v>
      </c>
      <c r="C275" s="174">
        <v>2399.1999999999998</v>
      </c>
      <c r="D275" s="177" t="s">
        <v>6</v>
      </c>
      <c r="E275" s="174">
        <v>0</v>
      </c>
      <c r="F275" s="174">
        <v>0</v>
      </c>
      <c r="G275" s="174">
        <v>2399.1999999999998</v>
      </c>
      <c r="H275" s="177" t="s">
        <v>6</v>
      </c>
      <c r="I275" s="286"/>
    </row>
    <row r="276" spans="1:9" x14ac:dyDescent="0.25">
      <c r="A276" s="286"/>
      <c r="B276" s="177" t="s">
        <v>618</v>
      </c>
      <c r="C276" s="174">
        <v>5099.1499999999996</v>
      </c>
      <c r="D276" s="177" t="s">
        <v>6</v>
      </c>
      <c r="E276" s="174">
        <v>0</v>
      </c>
      <c r="F276" s="174">
        <v>0</v>
      </c>
      <c r="G276" s="174">
        <v>5099.1499999999996</v>
      </c>
      <c r="H276" s="177" t="s">
        <v>6</v>
      </c>
      <c r="I276" s="286"/>
    </row>
    <row r="277" spans="1:9" x14ac:dyDescent="0.25">
      <c r="A277" s="286"/>
      <c r="B277" s="177" t="s">
        <v>619</v>
      </c>
      <c r="C277" s="174">
        <v>52026</v>
      </c>
      <c r="D277" s="177" t="s">
        <v>6</v>
      </c>
      <c r="E277" s="174">
        <v>0</v>
      </c>
      <c r="F277" s="174">
        <v>0</v>
      </c>
      <c r="G277" s="174">
        <v>52026</v>
      </c>
      <c r="H277" s="177" t="s">
        <v>6</v>
      </c>
      <c r="I277" s="286"/>
    </row>
    <row r="278" spans="1:9" x14ac:dyDescent="0.25">
      <c r="A278" s="286"/>
      <c r="B278" s="177" t="s">
        <v>620</v>
      </c>
      <c r="C278" s="174">
        <v>49996</v>
      </c>
      <c r="D278" s="177" t="s">
        <v>6</v>
      </c>
      <c r="E278" s="174">
        <v>0</v>
      </c>
      <c r="F278" s="174">
        <v>0</v>
      </c>
      <c r="G278" s="174">
        <v>49996</v>
      </c>
      <c r="H278" s="177" t="s">
        <v>6</v>
      </c>
      <c r="I278" s="286"/>
    </row>
    <row r="279" spans="1:9" x14ac:dyDescent="0.25">
      <c r="A279" s="286"/>
      <c r="B279" s="175" t="s">
        <v>186</v>
      </c>
      <c r="C279" s="176">
        <v>385172.01</v>
      </c>
      <c r="D279" s="175" t="s">
        <v>6</v>
      </c>
      <c r="E279" s="176">
        <v>0</v>
      </c>
      <c r="F279" s="176">
        <v>0</v>
      </c>
      <c r="G279" s="176">
        <v>385172.01</v>
      </c>
      <c r="H279" s="175" t="s">
        <v>6</v>
      </c>
      <c r="I279" s="286"/>
    </row>
    <row r="280" spans="1:9" x14ac:dyDescent="0.25">
      <c r="A280" s="286"/>
      <c r="B280" s="177" t="s">
        <v>621</v>
      </c>
      <c r="C280" s="174">
        <v>15835.5</v>
      </c>
      <c r="D280" s="177" t="s">
        <v>6</v>
      </c>
      <c r="E280" s="174">
        <v>0</v>
      </c>
      <c r="F280" s="174">
        <v>0</v>
      </c>
      <c r="G280" s="174">
        <v>15835.5</v>
      </c>
      <c r="H280" s="177" t="s">
        <v>6</v>
      </c>
      <c r="I280" s="286"/>
    </row>
    <row r="281" spans="1:9" x14ac:dyDescent="0.25">
      <c r="A281" s="286"/>
      <c r="B281" s="177" t="s">
        <v>622</v>
      </c>
      <c r="C281" s="174">
        <v>8499</v>
      </c>
      <c r="D281" s="177" t="s">
        <v>6</v>
      </c>
      <c r="E281" s="174">
        <v>0</v>
      </c>
      <c r="F281" s="174">
        <v>0</v>
      </c>
      <c r="G281" s="174">
        <v>8499</v>
      </c>
      <c r="H281" s="177" t="s">
        <v>6</v>
      </c>
      <c r="I281" s="286"/>
    </row>
    <row r="282" spans="1:9" x14ac:dyDescent="0.25">
      <c r="A282" s="286"/>
      <c r="B282" s="177" t="s">
        <v>623</v>
      </c>
      <c r="C282" s="174">
        <v>6999</v>
      </c>
      <c r="D282" s="177" t="s">
        <v>6</v>
      </c>
      <c r="E282" s="174">
        <v>0</v>
      </c>
      <c r="F282" s="174">
        <v>0</v>
      </c>
      <c r="G282" s="174">
        <v>6999</v>
      </c>
      <c r="H282" s="177" t="s">
        <v>6</v>
      </c>
      <c r="I282" s="286"/>
    </row>
    <row r="283" spans="1:9" x14ac:dyDescent="0.25">
      <c r="A283" s="286"/>
      <c r="B283" s="177" t="s">
        <v>624</v>
      </c>
      <c r="C283" s="174">
        <v>11598</v>
      </c>
      <c r="D283" s="177" t="s">
        <v>6</v>
      </c>
      <c r="E283" s="174">
        <v>0</v>
      </c>
      <c r="F283" s="174">
        <v>0</v>
      </c>
      <c r="G283" s="174">
        <v>11598</v>
      </c>
      <c r="H283" s="177" t="s">
        <v>6</v>
      </c>
      <c r="I283" s="286"/>
    </row>
    <row r="284" spans="1:9" x14ac:dyDescent="0.25">
      <c r="A284" s="286"/>
      <c r="B284" s="177" t="s">
        <v>625</v>
      </c>
      <c r="C284" s="174">
        <v>2999</v>
      </c>
      <c r="D284" s="177" t="s">
        <v>6</v>
      </c>
      <c r="E284" s="174">
        <v>0</v>
      </c>
      <c r="F284" s="174">
        <v>0</v>
      </c>
      <c r="G284" s="174">
        <v>2999</v>
      </c>
      <c r="H284" s="177" t="s">
        <v>6</v>
      </c>
      <c r="I284" s="286"/>
    </row>
    <row r="285" spans="1:9" x14ac:dyDescent="0.25">
      <c r="A285" s="286"/>
      <c r="B285" s="177" t="s">
        <v>626</v>
      </c>
      <c r="C285" s="174">
        <v>21731.99</v>
      </c>
      <c r="D285" s="177" t="s">
        <v>6</v>
      </c>
      <c r="E285" s="174">
        <v>0</v>
      </c>
      <c r="F285" s="174">
        <v>0</v>
      </c>
      <c r="G285" s="174">
        <v>21731.99</v>
      </c>
      <c r="H285" s="177" t="s">
        <v>6</v>
      </c>
      <c r="I285" s="286"/>
    </row>
    <row r="286" spans="1:9" x14ac:dyDescent="0.25">
      <c r="A286" s="286"/>
      <c r="B286" s="177" t="s">
        <v>627</v>
      </c>
      <c r="C286" s="174">
        <v>1099</v>
      </c>
      <c r="D286" s="177" t="s">
        <v>6</v>
      </c>
      <c r="E286" s="174">
        <v>0</v>
      </c>
      <c r="F286" s="174">
        <v>0</v>
      </c>
      <c r="G286" s="174">
        <v>1099</v>
      </c>
      <c r="H286" s="177" t="s">
        <v>6</v>
      </c>
      <c r="I286" s="286"/>
    </row>
    <row r="287" spans="1:9" x14ac:dyDescent="0.25">
      <c r="A287" s="286"/>
      <c r="B287" s="177" t="s">
        <v>628</v>
      </c>
      <c r="C287" s="174">
        <v>19001.03</v>
      </c>
      <c r="D287" s="177" t="s">
        <v>6</v>
      </c>
      <c r="E287" s="174">
        <v>0</v>
      </c>
      <c r="F287" s="174">
        <v>0</v>
      </c>
      <c r="G287" s="174">
        <v>19001.03</v>
      </c>
      <c r="H287" s="177" t="s">
        <v>6</v>
      </c>
      <c r="I287" s="286"/>
    </row>
    <row r="288" spans="1:9" x14ac:dyDescent="0.25">
      <c r="A288" s="286"/>
      <c r="B288" s="177" t="s">
        <v>629</v>
      </c>
      <c r="C288" s="174">
        <v>9999</v>
      </c>
      <c r="D288" s="177" t="s">
        <v>6</v>
      </c>
      <c r="E288" s="174">
        <v>0</v>
      </c>
      <c r="F288" s="174">
        <v>0</v>
      </c>
      <c r="G288" s="174">
        <v>9999</v>
      </c>
      <c r="H288" s="177" t="s">
        <v>6</v>
      </c>
      <c r="I288" s="286"/>
    </row>
    <row r="289" spans="1:9" x14ac:dyDescent="0.25">
      <c r="A289" s="286"/>
      <c r="B289" s="177" t="s">
        <v>630</v>
      </c>
      <c r="C289" s="174">
        <v>5999</v>
      </c>
      <c r="D289" s="177" t="s">
        <v>6</v>
      </c>
      <c r="E289" s="174">
        <v>0</v>
      </c>
      <c r="F289" s="174">
        <v>0</v>
      </c>
      <c r="G289" s="174">
        <v>5999</v>
      </c>
      <c r="H289" s="177" t="s">
        <v>6</v>
      </c>
      <c r="I289" s="286"/>
    </row>
    <row r="290" spans="1:9" x14ac:dyDescent="0.25">
      <c r="A290" s="286"/>
      <c r="B290" s="177" t="s">
        <v>631</v>
      </c>
      <c r="C290" s="174">
        <v>7954.27</v>
      </c>
      <c r="D290" s="177" t="s">
        <v>6</v>
      </c>
      <c r="E290" s="174">
        <v>0</v>
      </c>
      <c r="F290" s="174">
        <v>0</v>
      </c>
      <c r="G290" s="174">
        <v>7954.27</v>
      </c>
      <c r="H290" s="177" t="s">
        <v>6</v>
      </c>
      <c r="I290" s="286"/>
    </row>
    <row r="291" spans="1:9" x14ac:dyDescent="0.25">
      <c r="A291" s="286"/>
      <c r="B291" s="177" t="s">
        <v>632</v>
      </c>
      <c r="C291" s="174">
        <v>8799</v>
      </c>
      <c r="D291" s="177" t="s">
        <v>6</v>
      </c>
      <c r="E291" s="174">
        <v>0</v>
      </c>
      <c r="F291" s="174">
        <v>0</v>
      </c>
      <c r="G291" s="174">
        <v>8799</v>
      </c>
      <c r="H291" s="177" t="s">
        <v>6</v>
      </c>
      <c r="I291" s="286"/>
    </row>
    <row r="292" spans="1:9" x14ac:dyDescent="0.25">
      <c r="A292" s="286"/>
      <c r="B292" s="177" t="s">
        <v>633</v>
      </c>
      <c r="C292" s="174">
        <v>464</v>
      </c>
      <c r="D292" s="177" t="s">
        <v>6</v>
      </c>
      <c r="E292" s="174">
        <v>0</v>
      </c>
      <c r="F292" s="174">
        <v>0</v>
      </c>
      <c r="G292" s="174">
        <v>464</v>
      </c>
      <c r="H292" s="177" t="s">
        <v>6</v>
      </c>
      <c r="I292" s="286"/>
    </row>
    <row r="293" spans="1:9" x14ac:dyDescent="0.25">
      <c r="A293" s="286"/>
      <c r="B293" s="177" t="s">
        <v>634</v>
      </c>
      <c r="C293" s="174">
        <v>2044.97</v>
      </c>
      <c r="D293" s="177" t="s">
        <v>6</v>
      </c>
      <c r="E293" s="174">
        <v>0</v>
      </c>
      <c r="F293" s="174">
        <v>0</v>
      </c>
      <c r="G293" s="174">
        <v>2044.97</v>
      </c>
      <c r="H293" s="177" t="s">
        <v>6</v>
      </c>
      <c r="I293" s="286"/>
    </row>
    <row r="294" spans="1:9" x14ac:dyDescent="0.25">
      <c r="A294" s="286"/>
      <c r="B294" s="177" t="s">
        <v>635</v>
      </c>
      <c r="C294" s="174">
        <v>9898</v>
      </c>
      <c r="D294" s="177" t="s">
        <v>6</v>
      </c>
      <c r="E294" s="174">
        <v>0</v>
      </c>
      <c r="F294" s="174">
        <v>0</v>
      </c>
      <c r="G294" s="174">
        <v>9898</v>
      </c>
      <c r="H294" s="177" t="s">
        <v>6</v>
      </c>
      <c r="I294" s="286"/>
    </row>
    <row r="295" spans="1:9" x14ac:dyDescent="0.25">
      <c r="A295" s="286"/>
      <c r="B295" s="177" t="s">
        <v>636</v>
      </c>
      <c r="C295" s="174">
        <v>11999.2</v>
      </c>
      <c r="D295" s="177" t="s">
        <v>6</v>
      </c>
      <c r="E295" s="174">
        <v>0</v>
      </c>
      <c r="F295" s="174">
        <v>0</v>
      </c>
      <c r="G295" s="174">
        <v>11999.2</v>
      </c>
      <c r="H295" s="177" t="s">
        <v>6</v>
      </c>
      <c r="I295" s="286"/>
    </row>
    <row r="296" spans="1:9" x14ac:dyDescent="0.25">
      <c r="A296" s="286"/>
      <c r="B296" s="177" t="s">
        <v>637</v>
      </c>
      <c r="C296" s="174">
        <v>2435.9899999999998</v>
      </c>
      <c r="D296" s="177" t="s">
        <v>6</v>
      </c>
      <c r="E296" s="174">
        <v>0</v>
      </c>
      <c r="F296" s="174">
        <v>0</v>
      </c>
      <c r="G296" s="174">
        <v>2435.9899999999998</v>
      </c>
      <c r="H296" s="177" t="s">
        <v>6</v>
      </c>
      <c r="I296" s="286"/>
    </row>
    <row r="297" spans="1:9" x14ac:dyDescent="0.25">
      <c r="A297" s="286"/>
      <c r="B297" s="177" t="s">
        <v>638</v>
      </c>
      <c r="C297" s="174">
        <v>15199.99</v>
      </c>
      <c r="D297" s="177" t="s">
        <v>6</v>
      </c>
      <c r="E297" s="174">
        <v>0</v>
      </c>
      <c r="F297" s="174">
        <v>0</v>
      </c>
      <c r="G297" s="174">
        <v>15199.99</v>
      </c>
      <c r="H297" s="177" t="s">
        <v>6</v>
      </c>
      <c r="I297" s="286"/>
    </row>
    <row r="298" spans="1:9" x14ac:dyDescent="0.25">
      <c r="A298" s="286"/>
      <c r="B298" s="177" t="s">
        <v>639</v>
      </c>
      <c r="C298" s="174">
        <v>7520.92</v>
      </c>
      <c r="D298" s="177" t="s">
        <v>6</v>
      </c>
      <c r="E298" s="174">
        <v>0</v>
      </c>
      <c r="F298" s="174">
        <v>0</v>
      </c>
      <c r="G298" s="174">
        <v>7520.92</v>
      </c>
      <c r="H298" s="177" t="s">
        <v>6</v>
      </c>
      <c r="I298" s="286"/>
    </row>
    <row r="299" spans="1:9" x14ac:dyDescent="0.25">
      <c r="A299" s="286"/>
      <c r="B299" s="177" t="s">
        <v>640</v>
      </c>
      <c r="C299" s="174">
        <v>440.68</v>
      </c>
      <c r="D299" s="177" t="s">
        <v>6</v>
      </c>
      <c r="E299" s="174">
        <v>0</v>
      </c>
      <c r="F299" s="174">
        <v>0</v>
      </c>
      <c r="G299" s="174">
        <v>440.68</v>
      </c>
      <c r="H299" s="177" t="s">
        <v>6</v>
      </c>
      <c r="I299" s="286"/>
    </row>
    <row r="300" spans="1:9" x14ac:dyDescent="0.25">
      <c r="A300" s="286"/>
      <c r="B300" s="177" t="s">
        <v>641</v>
      </c>
      <c r="C300" s="174">
        <v>6999</v>
      </c>
      <c r="D300" s="177" t="s">
        <v>6</v>
      </c>
      <c r="E300" s="174">
        <v>0</v>
      </c>
      <c r="F300" s="174">
        <v>0</v>
      </c>
      <c r="G300" s="174">
        <v>6999</v>
      </c>
      <c r="H300" s="177" t="s">
        <v>6</v>
      </c>
      <c r="I300" s="286"/>
    </row>
    <row r="301" spans="1:9" x14ac:dyDescent="0.25">
      <c r="A301" s="286"/>
      <c r="B301" s="177" t="s">
        <v>642</v>
      </c>
      <c r="C301" s="174">
        <v>4504.1499999999996</v>
      </c>
      <c r="D301" s="177" t="s">
        <v>6</v>
      </c>
      <c r="E301" s="174">
        <v>0</v>
      </c>
      <c r="F301" s="174">
        <v>0</v>
      </c>
      <c r="G301" s="174">
        <v>4504.1499999999996</v>
      </c>
      <c r="H301" s="177" t="s">
        <v>6</v>
      </c>
      <c r="I301" s="286"/>
    </row>
    <row r="302" spans="1:9" x14ac:dyDescent="0.25">
      <c r="A302" s="286"/>
      <c r="B302" s="177" t="s">
        <v>643</v>
      </c>
      <c r="C302" s="174">
        <v>3028</v>
      </c>
      <c r="D302" s="177" t="s">
        <v>6</v>
      </c>
      <c r="E302" s="174">
        <v>0</v>
      </c>
      <c r="F302" s="174">
        <v>0</v>
      </c>
      <c r="G302" s="174">
        <v>3028</v>
      </c>
      <c r="H302" s="177" t="s">
        <v>6</v>
      </c>
      <c r="I302" s="286"/>
    </row>
    <row r="303" spans="1:9" x14ac:dyDescent="0.25">
      <c r="A303" s="286"/>
      <c r="B303" s="177" t="s">
        <v>644</v>
      </c>
      <c r="C303" s="174">
        <v>1188</v>
      </c>
      <c r="D303" s="177" t="s">
        <v>6</v>
      </c>
      <c r="E303" s="174">
        <v>0</v>
      </c>
      <c r="F303" s="174">
        <v>0</v>
      </c>
      <c r="G303" s="174">
        <v>1188</v>
      </c>
      <c r="H303" s="177" t="s">
        <v>6</v>
      </c>
      <c r="I303" s="286"/>
    </row>
    <row r="304" spans="1:9" x14ac:dyDescent="0.25">
      <c r="A304" s="286"/>
      <c r="B304" s="177" t="s">
        <v>645</v>
      </c>
      <c r="C304" s="174">
        <v>1399</v>
      </c>
      <c r="D304" s="177" t="s">
        <v>6</v>
      </c>
      <c r="E304" s="174">
        <v>0</v>
      </c>
      <c r="F304" s="174">
        <v>0</v>
      </c>
      <c r="G304" s="174">
        <v>1399</v>
      </c>
      <c r="H304" s="177" t="s">
        <v>6</v>
      </c>
      <c r="I304" s="286"/>
    </row>
    <row r="305" spans="1:9" x14ac:dyDescent="0.25">
      <c r="A305" s="286"/>
      <c r="B305" s="177" t="s">
        <v>646</v>
      </c>
      <c r="C305" s="174">
        <v>1800</v>
      </c>
      <c r="D305" s="177" t="s">
        <v>6</v>
      </c>
      <c r="E305" s="174">
        <v>0</v>
      </c>
      <c r="F305" s="174">
        <v>0</v>
      </c>
      <c r="G305" s="174">
        <v>1800</v>
      </c>
      <c r="H305" s="177" t="s">
        <v>6</v>
      </c>
      <c r="I305" s="286"/>
    </row>
    <row r="306" spans="1:9" x14ac:dyDescent="0.25">
      <c r="A306" s="286"/>
      <c r="B306" s="177" t="s">
        <v>647</v>
      </c>
      <c r="C306" s="174">
        <v>837.52</v>
      </c>
      <c r="D306" s="177" t="s">
        <v>6</v>
      </c>
      <c r="E306" s="174">
        <v>0</v>
      </c>
      <c r="F306" s="174">
        <v>0</v>
      </c>
      <c r="G306" s="174">
        <v>837.52</v>
      </c>
      <c r="H306" s="177" t="s">
        <v>6</v>
      </c>
      <c r="I306" s="286"/>
    </row>
    <row r="307" spans="1:9" x14ac:dyDescent="0.25">
      <c r="A307" s="286"/>
      <c r="B307" s="177" t="s">
        <v>648</v>
      </c>
      <c r="C307" s="174">
        <v>6763.96</v>
      </c>
      <c r="D307" s="177" t="s">
        <v>6</v>
      </c>
      <c r="E307" s="174">
        <v>0</v>
      </c>
      <c r="F307" s="174">
        <v>0</v>
      </c>
      <c r="G307" s="174">
        <v>6763.96</v>
      </c>
      <c r="H307" s="177" t="s">
        <v>6</v>
      </c>
      <c r="I307" s="286"/>
    </row>
    <row r="308" spans="1:9" x14ac:dyDescent="0.25">
      <c r="A308" s="286"/>
      <c r="B308" s="177" t="s">
        <v>649</v>
      </c>
      <c r="C308" s="174">
        <v>1392</v>
      </c>
      <c r="D308" s="177" t="s">
        <v>6</v>
      </c>
      <c r="E308" s="174">
        <v>0</v>
      </c>
      <c r="F308" s="174">
        <v>0</v>
      </c>
      <c r="G308" s="174">
        <v>1392</v>
      </c>
      <c r="H308" s="177" t="s">
        <v>6</v>
      </c>
      <c r="I308" s="286"/>
    </row>
    <row r="309" spans="1:9" x14ac:dyDescent="0.25">
      <c r="A309" s="286"/>
      <c r="B309" s="177" t="s">
        <v>650</v>
      </c>
      <c r="C309" s="174">
        <v>8816</v>
      </c>
      <c r="D309" s="177" t="s">
        <v>6</v>
      </c>
      <c r="E309" s="174">
        <v>0</v>
      </c>
      <c r="F309" s="174">
        <v>0</v>
      </c>
      <c r="G309" s="174">
        <v>8816</v>
      </c>
      <c r="H309" s="177" t="s">
        <v>6</v>
      </c>
      <c r="I309" s="286"/>
    </row>
    <row r="310" spans="1:9" x14ac:dyDescent="0.25">
      <c r="A310" s="286"/>
      <c r="B310" s="177" t="s">
        <v>651</v>
      </c>
      <c r="C310" s="174">
        <v>6496</v>
      </c>
      <c r="D310" s="177" t="s">
        <v>6</v>
      </c>
      <c r="E310" s="174">
        <v>0</v>
      </c>
      <c r="F310" s="174">
        <v>0</v>
      </c>
      <c r="G310" s="174">
        <v>6496</v>
      </c>
      <c r="H310" s="177" t="s">
        <v>6</v>
      </c>
      <c r="I310" s="286"/>
    </row>
    <row r="311" spans="1:9" x14ac:dyDescent="0.25">
      <c r="A311" s="286"/>
      <c r="B311" s="177" t="s">
        <v>652</v>
      </c>
      <c r="C311" s="174">
        <v>841</v>
      </c>
      <c r="D311" s="177" t="s">
        <v>6</v>
      </c>
      <c r="E311" s="174">
        <v>0</v>
      </c>
      <c r="F311" s="174">
        <v>0</v>
      </c>
      <c r="G311" s="174">
        <v>841</v>
      </c>
      <c r="H311" s="177" t="s">
        <v>6</v>
      </c>
      <c r="I311" s="286"/>
    </row>
    <row r="312" spans="1:9" x14ac:dyDescent="0.25">
      <c r="A312" s="286"/>
      <c r="B312" s="177" t="s">
        <v>653</v>
      </c>
      <c r="C312" s="174">
        <v>7656</v>
      </c>
      <c r="D312" s="177" t="s">
        <v>6</v>
      </c>
      <c r="E312" s="174">
        <v>0</v>
      </c>
      <c r="F312" s="174">
        <v>0</v>
      </c>
      <c r="G312" s="174">
        <v>7656</v>
      </c>
      <c r="H312" s="177" t="s">
        <v>6</v>
      </c>
      <c r="I312" s="286"/>
    </row>
    <row r="313" spans="1:9" x14ac:dyDescent="0.25">
      <c r="A313" s="286"/>
      <c r="B313" s="177" t="s">
        <v>654</v>
      </c>
      <c r="C313" s="174">
        <v>4957.84</v>
      </c>
      <c r="D313" s="177" t="s">
        <v>6</v>
      </c>
      <c r="E313" s="174">
        <v>0</v>
      </c>
      <c r="F313" s="174">
        <v>0</v>
      </c>
      <c r="G313" s="174">
        <v>4957.84</v>
      </c>
      <c r="H313" s="177" t="s">
        <v>6</v>
      </c>
      <c r="I313" s="286"/>
    </row>
    <row r="314" spans="1:9" x14ac:dyDescent="0.25">
      <c r="A314" s="286"/>
      <c r="B314" s="177" t="s">
        <v>655</v>
      </c>
      <c r="C314" s="174">
        <v>69600</v>
      </c>
      <c r="D314" s="177" t="s">
        <v>6</v>
      </c>
      <c r="E314" s="174">
        <v>0</v>
      </c>
      <c r="F314" s="174">
        <v>0</v>
      </c>
      <c r="G314" s="174">
        <v>69600</v>
      </c>
      <c r="H314" s="177" t="s">
        <v>6</v>
      </c>
      <c r="I314" s="286"/>
    </row>
    <row r="315" spans="1:9" x14ac:dyDescent="0.25">
      <c r="A315" s="286"/>
      <c r="B315" s="177" t="s">
        <v>656</v>
      </c>
      <c r="C315" s="174">
        <v>73497</v>
      </c>
      <c r="D315" s="177" t="s">
        <v>6</v>
      </c>
      <c r="E315" s="174">
        <v>0</v>
      </c>
      <c r="F315" s="174">
        <v>0</v>
      </c>
      <c r="G315" s="174">
        <v>73497</v>
      </c>
      <c r="H315" s="177" t="s">
        <v>6</v>
      </c>
      <c r="I315" s="286"/>
    </row>
    <row r="316" spans="1:9" x14ac:dyDescent="0.25">
      <c r="A316" s="286"/>
      <c r="B316" s="177" t="s">
        <v>657</v>
      </c>
      <c r="C316" s="174">
        <v>13630</v>
      </c>
      <c r="D316" s="177" t="s">
        <v>6</v>
      </c>
      <c r="E316" s="174">
        <v>0</v>
      </c>
      <c r="F316" s="174">
        <v>0</v>
      </c>
      <c r="G316" s="174">
        <v>13630</v>
      </c>
      <c r="H316" s="177" t="s">
        <v>6</v>
      </c>
      <c r="I316" s="286"/>
    </row>
    <row r="317" spans="1:9" x14ac:dyDescent="0.25">
      <c r="A317" s="286"/>
      <c r="B317" s="177" t="s">
        <v>658</v>
      </c>
      <c r="C317" s="174">
        <v>1249</v>
      </c>
      <c r="D317" s="177" t="s">
        <v>6</v>
      </c>
      <c r="E317" s="174">
        <v>0</v>
      </c>
      <c r="F317" s="174">
        <v>0</v>
      </c>
      <c r="G317" s="174">
        <v>1249</v>
      </c>
      <c r="H317" s="177" t="s">
        <v>6</v>
      </c>
      <c r="I317" s="286"/>
    </row>
    <row r="318" spans="1:9" x14ac:dyDescent="0.25">
      <c r="A318" s="286"/>
      <c r="B318" s="175" t="s">
        <v>188</v>
      </c>
      <c r="C318" s="176">
        <v>263298.71000000002</v>
      </c>
      <c r="D318" s="175" t="s">
        <v>6</v>
      </c>
      <c r="E318" s="176">
        <v>0</v>
      </c>
      <c r="F318" s="176">
        <v>0</v>
      </c>
      <c r="G318" s="176">
        <v>263298.71000000002</v>
      </c>
      <c r="H318" s="175" t="s">
        <v>6</v>
      </c>
      <c r="I318" s="286"/>
    </row>
    <row r="319" spans="1:9" x14ac:dyDescent="0.25">
      <c r="A319" s="286"/>
      <c r="B319" s="177" t="s">
        <v>659</v>
      </c>
      <c r="C319" s="174">
        <v>89538.42</v>
      </c>
      <c r="D319" s="177" t="s">
        <v>6</v>
      </c>
      <c r="E319" s="174">
        <v>0</v>
      </c>
      <c r="F319" s="174">
        <v>0</v>
      </c>
      <c r="G319" s="174">
        <v>89538.42</v>
      </c>
      <c r="H319" s="177" t="s">
        <v>6</v>
      </c>
      <c r="I319" s="286"/>
    </row>
    <row r="320" spans="1:9" x14ac:dyDescent="0.25">
      <c r="A320" s="286"/>
      <c r="B320" s="177" t="s">
        <v>660</v>
      </c>
      <c r="C320" s="174">
        <v>39380.68</v>
      </c>
      <c r="D320" s="177" t="s">
        <v>6</v>
      </c>
      <c r="E320" s="174">
        <v>0</v>
      </c>
      <c r="F320" s="174">
        <v>0</v>
      </c>
      <c r="G320" s="174">
        <v>39380.68</v>
      </c>
      <c r="H320" s="177" t="s">
        <v>6</v>
      </c>
      <c r="I320" s="286"/>
    </row>
    <row r="321" spans="1:9" x14ac:dyDescent="0.25">
      <c r="A321" s="286"/>
      <c r="B321" s="177" t="s">
        <v>661</v>
      </c>
      <c r="C321" s="174">
        <v>86121.16</v>
      </c>
      <c r="D321" s="177" t="s">
        <v>6</v>
      </c>
      <c r="E321" s="174">
        <v>0</v>
      </c>
      <c r="F321" s="174">
        <v>0</v>
      </c>
      <c r="G321" s="174">
        <v>86121.16</v>
      </c>
      <c r="H321" s="177" t="s">
        <v>6</v>
      </c>
      <c r="I321" s="286"/>
    </row>
    <row r="322" spans="1:9" x14ac:dyDescent="0.25">
      <c r="A322" s="286"/>
      <c r="B322" s="177" t="s">
        <v>662</v>
      </c>
      <c r="C322" s="174">
        <v>5540.79</v>
      </c>
      <c r="D322" s="177" t="s">
        <v>6</v>
      </c>
      <c r="E322" s="174">
        <v>0</v>
      </c>
      <c r="F322" s="174">
        <v>0</v>
      </c>
      <c r="G322" s="174">
        <v>5540.79</v>
      </c>
      <c r="H322" s="177" t="s">
        <v>6</v>
      </c>
      <c r="I322" s="286"/>
    </row>
    <row r="323" spans="1:9" x14ac:dyDescent="0.25">
      <c r="A323" s="286"/>
      <c r="B323" s="177" t="s">
        <v>663</v>
      </c>
      <c r="C323" s="174">
        <v>4963.22</v>
      </c>
      <c r="D323" s="177" t="s">
        <v>6</v>
      </c>
      <c r="E323" s="174">
        <v>0</v>
      </c>
      <c r="F323" s="174">
        <v>0</v>
      </c>
      <c r="G323" s="174">
        <v>4963.22</v>
      </c>
      <c r="H323" s="177" t="s">
        <v>6</v>
      </c>
      <c r="I323" s="286"/>
    </row>
    <row r="324" spans="1:9" x14ac:dyDescent="0.25">
      <c r="A324" s="286"/>
      <c r="B324" s="177" t="s">
        <v>664</v>
      </c>
      <c r="C324" s="174">
        <v>5418.28</v>
      </c>
      <c r="D324" s="177" t="s">
        <v>6</v>
      </c>
      <c r="E324" s="174">
        <v>0</v>
      </c>
      <c r="F324" s="174">
        <v>0</v>
      </c>
      <c r="G324" s="174">
        <v>5418.28</v>
      </c>
      <c r="H324" s="177" t="s">
        <v>6</v>
      </c>
      <c r="I324" s="286"/>
    </row>
    <row r="325" spans="1:9" x14ac:dyDescent="0.25">
      <c r="A325" s="286"/>
      <c r="B325" s="177" t="s">
        <v>665</v>
      </c>
      <c r="C325" s="174">
        <v>2820.4</v>
      </c>
      <c r="D325" s="177" t="s">
        <v>6</v>
      </c>
      <c r="E325" s="174">
        <v>0</v>
      </c>
      <c r="F325" s="174">
        <v>0</v>
      </c>
      <c r="G325" s="174">
        <v>2820.4</v>
      </c>
      <c r="H325" s="177" t="s">
        <v>6</v>
      </c>
      <c r="I325" s="286"/>
    </row>
    <row r="326" spans="1:9" x14ac:dyDescent="0.25">
      <c r="A326" s="286"/>
      <c r="B326" s="177" t="s">
        <v>666</v>
      </c>
      <c r="C326" s="174">
        <v>9085</v>
      </c>
      <c r="D326" s="177" t="s">
        <v>6</v>
      </c>
      <c r="E326" s="174">
        <v>0</v>
      </c>
      <c r="F326" s="174">
        <v>0</v>
      </c>
      <c r="G326" s="174">
        <v>9085</v>
      </c>
      <c r="H326" s="177" t="s">
        <v>6</v>
      </c>
      <c r="I326" s="286"/>
    </row>
    <row r="327" spans="1:9" x14ac:dyDescent="0.25">
      <c r="A327" s="286"/>
      <c r="B327" s="177" t="s">
        <v>667</v>
      </c>
      <c r="C327" s="174">
        <v>5428</v>
      </c>
      <c r="D327" s="177" t="s">
        <v>6</v>
      </c>
      <c r="E327" s="174">
        <v>0</v>
      </c>
      <c r="F327" s="174">
        <v>0</v>
      </c>
      <c r="G327" s="174">
        <v>5428</v>
      </c>
      <c r="H327" s="177" t="s">
        <v>6</v>
      </c>
      <c r="I327" s="286"/>
    </row>
    <row r="328" spans="1:9" x14ac:dyDescent="0.25">
      <c r="A328" s="286"/>
      <c r="B328" s="177" t="s">
        <v>668</v>
      </c>
      <c r="C328" s="174">
        <v>1255.49</v>
      </c>
      <c r="D328" s="177" t="s">
        <v>6</v>
      </c>
      <c r="E328" s="174">
        <v>0</v>
      </c>
      <c r="F328" s="174">
        <v>0</v>
      </c>
      <c r="G328" s="174">
        <v>1255.49</v>
      </c>
      <c r="H328" s="177" t="s">
        <v>6</v>
      </c>
      <c r="I328" s="286"/>
    </row>
    <row r="329" spans="1:9" x14ac:dyDescent="0.25">
      <c r="A329" s="286"/>
      <c r="B329" s="177" t="s">
        <v>669</v>
      </c>
      <c r="C329" s="174">
        <v>6200</v>
      </c>
      <c r="D329" s="177" t="s">
        <v>6</v>
      </c>
      <c r="E329" s="174">
        <v>0</v>
      </c>
      <c r="F329" s="174">
        <v>0</v>
      </c>
      <c r="G329" s="174">
        <v>6200</v>
      </c>
      <c r="H329" s="177" t="s">
        <v>6</v>
      </c>
      <c r="I329" s="286"/>
    </row>
    <row r="330" spans="1:9" x14ac:dyDescent="0.25">
      <c r="A330" s="286"/>
      <c r="B330" s="177" t="s">
        <v>670</v>
      </c>
      <c r="C330" s="174">
        <v>1460.5</v>
      </c>
      <c r="D330" s="177" t="s">
        <v>6</v>
      </c>
      <c r="E330" s="174">
        <v>0</v>
      </c>
      <c r="F330" s="174">
        <v>0</v>
      </c>
      <c r="G330" s="174">
        <v>1460.5</v>
      </c>
      <c r="H330" s="177" t="s">
        <v>6</v>
      </c>
      <c r="I330" s="286"/>
    </row>
    <row r="331" spans="1:9" x14ac:dyDescent="0.25">
      <c r="A331" s="286"/>
      <c r="B331" s="177" t="s">
        <v>671</v>
      </c>
      <c r="C331" s="174">
        <v>1150</v>
      </c>
      <c r="D331" s="177" t="s">
        <v>6</v>
      </c>
      <c r="E331" s="174">
        <v>0</v>
      </c>
      <c r="F331" s="174">
        <v>0</v>
      </c>
      <c r="G331" s="174">
        <v>1150</v>
      </c>
      <c r="H331" s="177" t="s">
        <v>6</v>
      </c>
      <c r="I331" s="286"/>
    </row>
    <row r="332" spans="1:9" x14ac:dyDescent="0.25">
      <c r="A332" s="286"/>
      <c r="B332" s="177" t="s">
        <v>672</v>
      </c>
      <c r="C332" s="174">
        <v>2937.77</v>
      </c>
      <c r="D332" s="177" t="s">
        <v>6</v>
      </c>
      <c r="E332" s="174">
        <v>0</v>
      </c>
      <c r="F332" s="174">
        <v>0</v>
      </c>
      <c r="G332" s="174">
        <v>2937.77</v>
      </c>
      <c r="H332" s="177" t="s">
        <v>6</v>
      </c>
      <c r="I332" s="286"/>
    </row>
    <row r="333" spans="1:9" x14ac:dyDescent="0.25">
      <c r="A333" s="286"/>
      <c r="B333" s="177" t="s">
        <v>671</v>
      </c>
      <c r="C333" s="174">
        <v>1999</v>
      </c>
      <c r="D333" s="177" t="s">
        <v>6</v>
      </c>
      <c r="E333" s="174">
        <v>0</v>
      </c>
      <c r="F333" s="174">
        <v>0</v>
      </c>
      <c r="G333" s="174">
        <v>1999</v>
      </c>
      <c r="H333" s="177" t="s">
        <v>6</v>
      </c>
      <c r="I333" s="286"/>
    </row>
    <row r="334" spans="1:9" x14ac:dyDescent="0.25">
      <c r="A334" s="286"/>
      <c r="B334" s="175" t="s">
        <v>189</v>
      </c>
      <c r="C334" s="176">
        <v>1802.72</v>
      </c>
      <c r="D334" s="175" t="s">
        <v>6</v>
      </c>
      <c r="E334" s="176">
        <v>0</v>
      </c>
      <c r="F334" s="176">
        <v>0</v>
      </c>
      <c r="G334" s="176">
        <v>1802.72</v>
      </c>
      <c r="H334" s="175" t="s">
        <v>6</v>
      </c>
      <c r="I334" s="286"/>
    </row>
    <row r="335" spans="1:9" x14ac:dyDescent="0.25">
      <c r="A335" s="286"/>
      <c r="B335" s="177" t="s">
        <v>673</v>
      </c>
      <c r="C335" s="174">
        <v>699</v>
      </c>
      <c r="D335" s="177" t="s">
        <v>6</v>
      </c>
      <c r="E335" s="174">
        <v>0</v>
      </c>
      <c r="F335" s="174">
        <v>0</v>
      </c>
      <c r="G335" s="174">
        <v>699</v>
      </c>
      <c r="H335" s="177" t="s">
        <v>6</v>
      </c>
      <c r="I335" s="286"/>
    </row>
    <row r="336" spans="1:9" x14ac:dyDescent="0.25">
      <c r="A336" s="286"/>
      <c r="B336" s="177" t="s">
        <v>674</v>
      </c>
      <c r="C336" s="174">
        <v>554.72</v>
      </c>
      <c r="D336" s="177" t="s">
        <v>6</v>
      </c>
      <c r="E336" s="174">
        <v>0</v>
      </c>
      <c r="F336" s="174">
        <v>0</v>
      </c>
      <c r="G336" s="174">
        <v>554.72</v>
      </c>
      <c r="H336" s="177" t="s">
        <v>6</v>
      </c>
      <c r="I336" s="286"/>
    </row>
    <row r="337" spans="1:9" x14ac:dyDescent="0.25">
      <c r="A337" s="286"/>
      <c r="B337" s="177" t="s">
        <v>675</v>
      </c>
      <c r="C337" s="174">
        <v>549</v>
      </c>
      <c r="D337" s="177" t="s">
        <v>6</v>
      </c>
      <c r="E337" s="174">
        <v>0</v>
      </c>
      <c r="F337" s="174">
        <v>0</v>
      </c>
      <c r="G337" s="174">
        <v>549</v>
      </c>
      <c r="H337" s="177" t="s">
        <v>6</v>
      </c>
      <c r="I337" s="286"/>
    </row>
    <row r="338" spans="1:9" x14ac:dyDescent="0.25">
      <c r="A338" s="286"/>
      <c r="B338" s="175" t="s">
        <v>191</v>
      </c>
      <c r="C338" s="176">
        <v>1173158</v>
      </c>
      <c r="D338" s="175" t="s">
        <v>6</v>
      </c>
      <c r="E338" s="176">
        <v>0</v>
      </c>
      <c r="F338" s="176">
        <v>0</v>
      </c>
      <c r="G338" s="176">
        <v>1173158</v>
      </c>
      <c r="H338" s="175" t="s">
        <v>6</v>
      </c>
      <c r="I338" s="286"/>
    </row>
    <row r="339" spans="1:9" x14ac:dyDescent="0.25">
      <c r="A339" s="286"/>
      <c r="B339" s="177" t="s">
        <v>676</v>
      </c>
      <c r="C339" s="174">
        <v>105700</v>
      </c>
      <c r="D339" s="177" t="s">
        <v>6</v>
      </c>
      <c r="E339" s="174">
        <v>0</v>
      </c>
      <c r="F339" s="174">
        <v>0</v>
      </c>
      <c r="G339" s="174">
        <v>105700</v>
      </c>
      <c r="H339" s="177" t="s">
        <v>6</v>
      </c>
      <c r="I339" s="286"/>
    </row>
    <row r="340" spans="1:9" x14ac:dyDescent="0.25">
      <c r="A340" s="286"/>
      <c r="B340" s="177" t="s">
        <v>677</v>
      </c>
      <c r="C340" s="174">
        <v>205000</v>
      </c>
      <c r="D340" s="177" t="s">
        <v>6</v>
      </c>
      <c r="E340" s="174">
        <v>0</v>
      </c>
      <c r="F340" s="174">
        <v>0</v>
      </c>
      <c r="G340" s="174">
        <v>205000</v>
      </c>
      <c r="H340" s="177" t="s">
        <v>6</v>
      </c>
      <c r="I340" s="286"/>
    </row>
    <row r="341" spans="1:9" x14ac:dyDescent="0.25">
      <c r="A341" s="286"/>
      <c r="B341" s="177" t="s">
        <v>678</v>
      </c>
      <c r="C341" s="174">
        <v>181900</v>
      </c>
      <c r="D341" s="177" t="s">
        <v>6</v>
      </c>
      <c r="E341" s="174">
        <v>0</v>
      </c>
      <c r="F341" s="174">
        <v>0</v>
      </c>
      <c r="G341" s="174">
        <v>181900</v>
      </c>
      <c r="H341" s="177" t="s">
        <v>6</v>
      </c>
      <c r="I341" s="286"/>
    </row>
    <row r="342" spans="1:9" x14ac:dyDescent="0.25">
      <c r="A342" s="286"/>
      <c r="B342" s="177" t="s">
        <v>679</v>
      </c>
      <c r="C342" s="174">
        <v>161958</v>
      </c>
      <c r="D342" s="177" t="s">
        <v>6</v>
      </c>
      <c r="E342" s="174">
        <v>0</v>
      </c>
      <c r="F342" s="174">
        <v>0</v>
      </c>
      <c r="G342" s="174">
        <v>161958</v>
      </c>
      <c r="H342" s="177" t="s">
        <v>6</v>
      </c>
      <c r="I342" s="286"/>
    </row>
    <row r="343" spans="1:9" x14ac:dyDescent="0.25">
      <c r="A343" s="286"/>
      <c r="B343" s="177" t="s">
        <v>680</v>
      </c>
      <c r="C343" s="174">
        <v>370600</v>
      </c>
      <c r="D343" s="177" t="s">
        <v>6</v>
      </c>
      <c r="E343" s="174">
        <v>0</v>
      </c>
      <c r="F343" s="174">
        <v>0</v>
      </c>
      <c r="G343" s="174">
        <v>370600</v>
      </c>
      <c r="H343" s="177" t="s">
        <v>6</v>
      </c>
      <c r="I343" s="286"/>
    </row>
    <row r="344" spans="1:9" x14ac:dyDescent="0.25">
      <c r="A344" s="286"/>
      <c r="B344" s="177" t="s">
        <v>681</v>
      </c>
      <c r="C344" s="174">
        <v>68000</v>
      </c>
      <c r="D344" s="177" t="s">
        <v>6</v>
      </c>
      <c r="E344" s="174">
        <v>0</v>
      </c>
      <c r="F344" s="174">
        <v>0</v>
      </c>
      <c r="G344" s="174">
        <v>68000</v>
      </c>
      <c r="H344" s="177" t="s">
        <v>6</v>
      </c>
      <c r="I344" s="286"/>
    </row>
    <row r="345" spans="1:9" x14ac:dyDescent="0.25">
      <c r="A345" s="286"/>
      <c r="B345" s="177" t="s">
        <v>682</v>
      </c>
      <c r="C345" s="174">
        <v>80000</v>
      </c>
      <c r="D345" s="177" t="s">
        <v>6</v>
      </c>
      <c r="E345" s="174">
        <v>0</v>
      </c>
      <c r="F345" s="174">
        <v>0</v>
      </c>
      <c r="G345" s="174">
        <v>80000</v>
      </c>
      <c r="H345" s="177" t="s">
        <v>6</v>
      </c>
      <c r="I345" s="286"/>
    </row>
    <row r="346" spans="1:9" x14ac:dyDescent="0.25">
      <c r="A346" s="286"/>
      <c r="B346" s="175" t="s">
        <v>192</v>
      </c>
      <c r="C346" s="176">
        <v>17708657.870000001</v>
      </c>
      <c r="D346" s="175" t="s">
        <v>6</v>
      </c>
      <c r="E346" s="176">
        <v>0</v>
      </c>
      <c r="F346" s="176">
        <v>0</v>
      </c>
      <c r="G346" s="176">
        <v>17708657.870000001</v>
      </c>
      <c r="H346" s="175" t="s">
        <v>6</v>
      </c>
      <c r="I346" s="286"/>
    </row>
    <row r="347" spans="1:9" x14ac:dyDescent="0.25">
      <c r="A347" s="286"/>
      <c r="B347" s="177" t="s">
        <v>683</v>
      </c>
      <c r="C347" s="174">
        <v>791040</v>
      </c>
      <c r="D347" s="177" t="s">
        <v>6</v>
      </c>
      <c r="E347" s="174">
        <v>0</v>
      </c>
      <c r="F347" s="174">
        <v>0</v>
      </c>
      <c r="G347" s="174">
        <v>791040</v>
      </c>
      <c r="H347" s="177" t="s">
        <v>6</v>
      </c>
      <c r="I347" s="286"/>
    </row>
    <row r="348" spans="1:9" x14ac:dyDescent="0.25">
      <c r="A348" s="286"/>
      <c r="B348" s="177" t="s">
        <v>684</v>
      </c>
      <c r="C348" s="174">
        <v>1383695.45</v>
      </c>
      <c r="D348" s="177" t="s">
        <v>6</v>
      </c>
      <c r="E348" s="174">
        <v>0</v>
      </c>
      <c r="F348" s="174">
        <v>0</v>
      </c>
      <c r="G348" s="174">
        <v>1383695.45</v>
      </c>
      <c r="H348" s="177" t="s">
        <v>6</v>
      </c>
      <c r="I348" s="286"/>
    </row>
    <row r="349" spans="1:9" x14ac:dyDescent="0.25">
      <c r="A349" s="286"/>
      <c r="B349" s="177" t="s">
        <v>685</v>
      </c>
      <c r="C349" s="174">
        <v>707273.86</v>
      </c>
      <c r="D349" s="177" t="s">
        <v>6</v>
      </c>
      <c r="E349" s="174">
        <v>0</v>
      </c>
      <c r="F349" s="174">
        <v>0</v>
      </c>
      <c r="G349" s="174">
        <v>707273.86</v>
      </c>
      <c r="H349" s="177" t="s">
        <v>6</v>
      </c>
      <c r="I349" s="286"/>
    </row>
    <row r="350" spans="1:9" x14ac:dyDescent="0.25">
      <c r="A350" s="286"/>
      <c r="B350" s="177" t="s">
        <v>686</v>
      </c>
      <c r="C350" s="174">
        <v>2506847</v>
      </c>
      <c r="D350" s="177" t="s">
        <v>6</v>
      </c>
      <c r="E350" s="174">
        <v>0</v>
      </c>
      <c r="F350" s="174">
        <v>0</v>
      </c>
      <c r="G350" s="174">
        <v>2506847</v>
      </c>
      <c r="H350" s="177" t="s">
        <v>6</v>
      </c>
      <c r="I350" s="286"/>
    </row>
    <row r="351" spans="1:9" x14ac:dyDescent="0.25">
      <c r="A351" s="286"/>
      <c r="B351" s="177" t="s">
        <v>687</v>
      </c>
      <c r="C351" s="174">
        <v>12319801.560000001</v>
      </c>
      <c r="D351" s="177" t="s">
        <v>6</v>
      </c>
      <c r="E351" s="174">
        <v>0</v>
      </c>
      <c r="F351" s="174">
        <v>0</v>
      </c>
      <c r="G351" s="174">
        <v>12319801.560000001</v>
      </c>
      <c r="H351" s="177" t="s">
        <v>6</v>
      </c>
      <c r="I351" s="286"/>
    </row>
    <row r="352" spans="1:9" x14ac:dyDescent="0.25">
      <c r="A352" s="286"/>
      <c r="B352" s="175" t="s">
        <v>194</v>
      </c>
      <c r="C352" s="176">
        <v>645000</v>
      </c>
      <c r="D352" s="175" t="s">
        <v>6</v>
      </c>
      <c r="E352" s="176">
        <v>0</v>
      </c>
      <c r="F352" s="176">
        <v>0</v>
      </c>
      <c r="G352" s="176">
        <v>645000</v>
      </c>
      <c r="H352" s="175" t="s">
        <v>6</v>
      </c>
      <c r="I352" s="286"/>
    </row>
    <row r="353" spans="1:9" x14ac:dyDescent="0.25">
      <c r="A353" s="286"/>
      <c r="B353" s="177" t="s">
        <v>688</v>
      </c>
      <c r="C353" s="174">
        <v>95000</v>
      </c>
      <c r="D353" s="177" t="s">
        <v>6</v>
      </c>
      <c r="E353" s="174">
        <v>0</v>
      </c>
      <c r="F353" s="174">
        <v>0</v>
      </c>
      <c r="G353" s="174">
        <v>95000</v>
      </c>
      <c r="H353" s="177" t="s">
        <v>6</v>
      </c>
      <c r="I353" s="286"/>
    </row>
    <row r="354" spans="1:9" x14ac:dyDescent="0.25">
      <c r="A354" s="286"/>
      <c r="B354" s="177" t="s">
        <v>689</v>
      </c>
      <c r="C354" s="174">
        <v>550000</v>
      </c>
      <c r="D354" s="177" t="s">
        <v>6</v>
      </c>
      <c r="E354" s="174">
        <v>0</v>
      </c>
      <c r="F354" s="174">
        <v>0</v>
      </c>
      <c r="G354" s="174">
        <v>550000</v>
      </c>
      <c r="H354" s="177" t="s">
        <v>6</v>
      </c>
      <c r="I354" s="286"/>
    </row>
    <row r="355" spans="1:9" x14ac:dyDescent="0.25">
      <c r="A355" s="286"/>
      <c r="B355" s="175" t="s">
        <v>195</v>
      </c>
      <c r="C355" s="176">
        <v>443695</v>
      </c>
      <c r="D355" s="175" t="s">
        <v>6</v>
      </c>
      <c r="E355" s="176">
        <v>0</v>
      </c>
      <c r="F355" s="176">
        <v>0</v>
      </c>
      <c r="G355" s="176">
        <v>443695</v>
      </c>
      <c r="H355" s="175" t="s">
        <v>6</v>
      </c>
      <c r="I355" s="286"/>
    </row>
    <row r="356" spans="1:9" x14ac:dyDescent="0.25">
      <c r="A356" s="286"/>
      <c r="B356" s="177" t="s">
        <v>688</v>
      </c>
      <c r="C356" s="174">
        <v>50000</v>
      </c>
      <c r="D356" s="177" t="s">
        <v>6</v>
      </c>
      <c r="E356" s="174">
        <v>0</v>
      </c>
      <c r="F356" s="174">
        <v>0</v>
      </c>
      <c r="G356" s="174">
        <v>50000</v>
      </c>
      <c r="H356" s="177" t="s">
        <v>6</v>
      </c>
      <c r="I356" s="286"/>
    </row>
    <row r="357" spans="1:9" x14ac:dyDescent="0.25">
      <c r="A357" s="286"/>
      <c r="B357" s="177" t="s">
        <v>689</v>
      </c>
      <c r="C357" s="174">
        <v>393695</v>
      </c>
      <c r="D357" s="177" t="s">
        <v>6</v>
      </c>
      <c r="E357" s="174">
        <v>0</v>
      </c>
      <c r="F357" s="174">
        <v>0</v>
      </c>
      <c r="G357" s="174">
        <v>393695</v>
      </c>
      <c r="H357" s="177" t="s">
        <v>6</v>
      </c>
      <c r="I357" s="286"/>
    </row>
    <row r="358" spans="1:9" x14ac:dyDescent="0.25">
      <c r="A358" s="286"/>
      <c r="B358" s="175" t="s">
        <v>197</v>
      </c>
      <c r="C358" s="175" t="s">
        <v>6</v>
      </c>
      <c r="D358" s="176">
        <v>808657</v>
      </c>
      <c r="E358" s="176">
        <v>0</v>
      </c>
      <c r="F358" s="176">
        <v>0</v>
      </c>
      <c r="G358" s="175" t="s">
        <v>6</v>
      </c>
      <c r="H358" s="176">
        <v>808657</v>
      </c>
      <c r="I358" s="286"/>
    </row>
    <row r="359" spans="1:9" x14ac:dyDescent="0.25">
      <c r="A359" s="286"/>
      <c r="B359" s="175" t="s">
        <v>199</v>
      </c>
      <c r="C359" s="180">
        <v>-278997.7</v>
      </c>
      <c r="D359" s="175" t="s">
        <v>6</v>
      </c>
      <c r="E359" s="176">
        <v>0</v>
      </c>
      <c r="F359" s="176">
        <v>0</v>
      </c>
      <c r="G359" s="180">
        <v>-278997.7</v>
      </c>
      <c r="H359" s="175" t="s">
        <v>6</v>
      </c>
      <c r="I359" s="286"/>
    </row>
    <row r="360" spans="1:9" x14ac:dyDescent="0.25">
      <c r="A360" s="286"/>
      <c r="B360" s="175" t="s">
        <v>201</v>
      </c>
      <c r="C360" s="180">
        <v>-258185.49</v>
      </c>
      <c r="D360" s="175" t="s">
        <v>6</v>
      </c>
      <c r="E360" s="176">
        <v>0</v>
      </c>
      <c r="F360" s="176">
        <v>0</v>
      </c>
      <c r="G360" s="180">
        <v>-258185.49</v>
      </c>
      <c r="H360" s="175" t="s">
        <v>6</v>
      </c>
      <c r="I360" s="286"/>
    </row>
    <row r="361" spans="1:9" x14ac:dyDescent="0.25">
      <c r="A361" s="286"/>
      <c r="B361" s="175" t="s">
        <v>203</v>
      </c>
      <c r="C361" s="180">
        <v>-1098</v>
      </c>
      <c r="D361" s="175" t="s">
        <v>6</v>
      </c>
      <c r="E361" s="176">
        <v>0</v>
      </c>
      <c r="F361" s="176">
        <v>0</v>
      </c>
      <c r="G361" s="180">
        <v>-1098</v>
      </c>
      <c r="H361" s="175" t="s">
        <v>6</v>
      </c>
      <c r="I361" s="286"/>
    </row>
    <row r="362" spans="1:9" x14ac:dyDescent="0.25">
      <c r="A362" s="286"/>
      <c r="B362" s="175" t="s">
        <v>205</v>
      </c>
      <c r="C362" s="180">
        <v>-199.9</v>
      </c>
      <c r="D362" s="175" t="s">
        <v>6</v>
      </c>
      <c r="E362" s="176">
        <v>0</v>
      </c>
      <c r="F362" s="176">
        <v>0</v>
      </c>
      <c r="G362" s="180">
        <v>-199.9</v>
      </c>
      <c r="H362" s="175" t="s">
        <v>6</v>
      </c>
      <c r="I362" s="286"/>
    </row>
    <row r="363" spans="1:9" x14ac:dyDescent="0.25">
      <c r="A363" s="286"/>
      <c r="B363" s="177" t="s">
        <v>690</v>
      </c>
      <c r="C363" s="177" t="s">
        <v>6</v>
      </c>
      <c r="D363" s="174">
        <v>1370434.35</v>
      </c>
      <c r="E363" s="174">
        <v>9543.7199999999993</v>
      </c>
      <c r="F363" s="174">
        <v>6382.92</v>
      </c>
      <c r="G363" s="177" t="s">
        <v>6</v>
      </c>
      <c r="H363" s="174">
        <v>1367273.55</v>
      </c>
      <c r="I363" s="286"/>
    </row>
    <row r="364" spans="1:9" x14ac:dyDescent="0.25">
      <c r="A364" s="286"/>
      <c r="B364" s="177" t="s">
        <v>363</v>
      </c>
      <c r="C364" s="177" t="s">
        <v>6</v>
      </c>
      <c r="D364" s="174">
        <v>1315266.5600000001</v>
      </c>
      <c r="E364" s="174">
        <v>9543.7199999999993</v>
      </c>
      <c r="F364" s="174">
        <v>222.92</v>
      </c>
      <c r="G364" s="177" t="s">
        <v>6</v>
      </c>
      <c r="H364" s="174">
        <v>1305945.76</v>
      </c>
      <c r="I364" s="286"/>
    </row>
    <row r="365" spans="1:9" x14ac:dyDescent="0.25">
      <c r="A365" s="286"/>
      <c r="B365" s="175" t="s">
        <v>169</v>
      </c>
      <c r="C365" s="175" t="s">
        <v>6</v>
      </c>
      <c r="D365" s="176">
        <v>900175.14</v>
      </c>
      <c r="E365" s="176">
        <v>9543.7199999999993</v>
      </c>
      <c r="F365" s="176">
        <v>222.92</v>
      </c>
      <c r="G365" s="175" t="s">
        <v>6</v>
      </c>
      <c r="H365" s="176">
        <v>890854.34</v>
      </c>
      <c r="I365" s="286"/>
    </row>
    <row r="366" spans="1:9" x14ac:dyDescent="0.25">
      <c r="A366" s="286"/>
      <c r="B366" s="177" t="s">
        <v>691</v>
      </c>
      <c r="C366" s="177" t="s">
        <v>6</v>
      </c>
      <c r="D366" s="174">
        <v>83228</v>
      </c>
      <c r="E366" s="174">
        <v>0</v>
      </c>
      <c r="F366" s="174">
        <v>0</v>
      </c>
      <c r="G366" s="177" t="s">
        <v>6</v>
      </c>
      <c r="H366" s="174">
        <v>83228</v>
      </c>
      <c r="I366" s="286"/>
    </row>
    <row r="367" spans="1:9" x14ac:dyDescent="0.25">
      <c r="A367" s="286"/>
      <c r="B367" s="177" t="s">
        <v>401</v>
      </c>
      <c r="C367" s="177" t="s">
        <v>6</v>
      </c>
      <c r="D367" s="174">
        <v>191</v>
      </c>
      <c r="E367" s="174">
        <v>0</v>
      </c>
      <c r="F367" s="174">
        <v>0</v>
      </c>
      <c r="G367" s="177" t="s">
        <v>6</v>
      </c>
      <c r="H367" s="174">
        <v>191</v>
      </c>
      <c r="I367" s="286"/>
    </row>
    <row r="368" spans="1:9" x14ac:dyDescent="0.25">
      <c r="A368" s="286"/>
      <c r="B368" s="177" t="s">
        <v>692</v>
      </c>
      <c r="C368" s="177" t="s">
        <v>6</v>
      </c>
      <c r="D368" s="174">
        <v>0.59</v>
      </c>
      <c r="E368" s="174">
        <v>0</v>
      </c>
      <c r="F368" s="174">
        <v>0</v>
      </c>
      <c r="G368" s="177" t="s">
        <v>6</v>
      </c>
      <c r="H368" s="174">
        <v>0.59</v>
      </c>
      <c r="I368" s="286"/>
    </row>
    <row r="369" spans="1:9" x14ac:dyDescent="0.25">
      <c r="A369" s="286"/>
      <c r="B369" s="177" t="s">
        <v>693</v>
      </c>
      <c r="C369" s="177" t="s">
        <v>6</v>
      </c>
      <c r="D369" s="174">
        <v>1516.72</v>
      </c>
      <c r="E369" s="174">
        <v>0</v>
      </c>
      <c r="F369" s="174">
        <v>0</v>
      </c>
      <c r="G369" s="177" t="s">
        <v>6</v>
      </c>
      <c r="H369" s="174">
        <v>1516.72</v>
      </c>
      <c r="I369" s="286"/>
    </row>
    <row r="370" spans="1:9" x14ac:dyDescent="0.25">
      <c r="A370" s="286"/>
      <c r="B370" s="177" t="s">
        <v>694</v>
      </c>
      <c r="C370" s="177" t="s">
        <v>6</v>
      </c>
      <c r="D370" s="174">
        <v>7.0000000000000007E-2</v>
      </c>
      <c r="E370" s="174">
        <v>0</v>
      </c>
      <c r="F370" s="174">
        <v>0</v>
      </c>
      <c r="G370" s="177" t="s">
        <v>6</v>
      </c>
      <c r="H370" s="174">
        <v>7.0000000000000007E-2</v>
      </c>
      <c r="I370" s="286"/>
    </row>
    <row r="371" spans="1:9" x14ac:dyDescent="0.25">
      <c r="A371" s="286"/>
      <c r="B371" s="177" t="s">
        <v>695</v>
      </c>
      <c r="C371" s="177" t="s">
        <v>6</v>
      </c>
      <c r="D371" s="174">
        <v>25000</v>
      </c>
      <c r="E371" s="174">
        <v>0</v>
      </c>
      <c r="F371" s="174">
        <v>0</v>
      </c>
      <c r="G371" s="177" t="s">
        <v>6</v>
      </c>
      <c r="H371" s="174">
        <v>25000</v>
      </c>
      <c r="I371" s="286"/>
    </row>
    <row r="372" spans="1:9" x14ac:dyDescent="0.25">
      <c r="A372" s="286"/>
      <c r="B372" s="177" t="s">
        <v>696</v>
      </c>
      <c r="C372" s="177" t="s">
        <v>6</v>
      </c>
      <c r="D372" s="174">
        <v>7772.89</v>
      </c>
      <c r="E372" s="174">
        <v>0</v>
      </c>
      <c r="F372" s="174">
        <v>0</v>
      </c>
      <c r="G372" s="177" t="s">
        <v>6</v>
      </c>
      <c r="H372" s="174">
        <v>7772.89</v>
      </c>
      <c r="I372" s="286"/>
    </row>
    <row r="373" spans="1:9" x14ac:dyDescent="0.25">
      <c r="A373" s="286"/>
      <c r="B373" s="177" t="s">
        <v>697</v>
      </c>
      <c r="C373" s="177" t="s">
        <v>6</v>
      </c>
      <c r="D373" s="174">
        <v>130000</v>
      </c>
      <c r="E373" s="174">
        <v>0</v>
      </c>
      <c r="F373" s="174">
        <v>0</v>
      </c>
      <c r="G373" s="177" t="s">
        <v>6</v>
      </c>
      <c r="H373" s="174">
        <v>130000</v>
      </c>
      <c r="I373" s="286"/>
    </row>
    <row r="374" spans="1:9" x14ac:dyDescent="0.25">
      <c r="A374" s="286"/>
      <c r="B374" s="177" t="s">
        <v>442</v>
      </c>
      <c r="C374" s="177" t="s">
        <v>6</v>
      </c>
      <c r="D374" s="174">
        <v>20000</v>
      </c>
      <c r="E374" s="174">
        <v>0</v>
      </c>
      <c r="F374" s="174">
        <v>0</v>
      </c>
      <c r="G374" s="177" t="s">
        <v>6</v>
      </c>
      <c r="H374" s="174">
        <v>20000</v>
      </c>
      <c r="I374" s="286"/>
    </row>
    <row r="375" spans="1:9" x14ac:dyDescent="0.25">
      <c r="A375" s="286"/>
      <c r="B375" s="177" t="s">
        <v>169</v>
      </c>
      <c r="C375" s="177" t="s">
        <v>6</v>
      </c>
      <c r="D375" s="174">
        <v>28728.86</v>
      </c>
      <c r="E375" s="174">
        <v>378.63</v>
      </c>
      <c r="F375" s="174">
        <v>0</v>
      </c>
      <c r="G375" s="177" t="s">
        <v>6</v>
      </c>
      <c r="H375" s="174">
        <v>28350.23</v>
      </c>
      <c r="I375" s="286"/>
    </row>
    <row r="376" spans="1:9" x14ac:dyDescent="0.25">
      <c r="A376" s="286"/>
      <c r="B376" s="177" t="s">
        <v>441</v>
      </c>
      <c r="C376" s="177" t="s">
        <v>6</v>
      </c>
      <c r="D376" s="174">
        <v>362331.7</v>
      </c>
      <c r="E376" s="174">
        <v>0</v>
      </c>
      <c r="F376" s="174">
        <v>0</v>
      </c>
      <c r="G376" s="177" t="s">
        <v>6</v>
      </c>
      <c r="H376" s="174">
        <v>362331.7</v>
      </c>
      <c r="I376" s="286"/>
    </row>
    <row r="377" spans="1:9" x14ac:dyDescent="0.25">
      <c r="A377" s="286"/>
      <c r="B377" s="177" t="s">
        <v>698</v>
      </c>
      <c r="C377" s="177" t="s">
        <v>6</v>
      </c>
      <c r="D377" s="174">
        <v>99897.57</v>
      </c>
      <c r="E377" s="174">
        <v>7677.35</v>
      </c>
      <c r="F377" s="174">
        <v>0</v>
      </c>
      <c r="G377" s="177" t="s">
        <v>6</v>
      </c>
      <c r="H377" s="174">
        <v>92220.22</v>
      </c>
      <c r="I377" s="286"/>
    </row>
    <row r="378" spans="1:9" x14ac:dyDescent="0.25">
      <c r="A378" s="286"/>
      <c r="B378" s="177" t="s">
        <v>111</v>
      </c>
      <c r="C378" s="177" t="s">
        <v>6</v>
      </c>
      <c r="D378" s="174">
        <v>40020</v>
      </c>
      <c r="E378" s="174">
        <v>0</v>
      </c>
      <c r="F378" s="174">
        <v>0</v>
      </c>
      <c r="G378" s="177" t="s">
        <v>6</v>
      </c>
      <c r="H378" s="174">
        <v>40020</v>
      </c>
      <c r="I378" s="286"/>
    </row>
    <row r="379" spans="1:9" x14ac:dyDescent="0.25">
      <c r="A379" s="286"/>
      <c r="B379" s="177" t="s">
        <v>373</v>
      </c>
      <c r="C379" s="177" t="s">
        <v>6</v>
      </c>
      <c r="D379" s="174">
        <v>100000</v>
      </c>
      <c r="E379" s="174">
        <v>0</v>
      </c>
      <c r="F379" s="174">
        <v>0</v>
      </c>
      <c r="G379" s="177" t="s">
        <v>6</v>
      </c>
      <c r="H379" s="174">
        <v>100000</v>
      </c>
      <c r="I379" s="286"/>
    </row>
    <row r="380" spans="1:9" x14ac:dyDescent="0.25">
      <c r="A380" s="286"/>
      <c r="B380" s="177" t="s">
        <v>699</v>
      </c>
      <c r="C380" s="177" t="s">
        <v>6</v>
      </c>
      <c r="D380" s="174">
        <v>1487.74</v>
      </c>
      <c r="E380" s="174">
        <v>1487.74</v>
      </c>
      <c r="F380" s="174">
        <v>0</v>
      </c>
      <c r="G380" s="177" t="s">
        <v>6</v>
      </c>
      <c r="H380" s="174">
        <v>0</v>
      </c>
      <c r="I380" s="286"/>
    </row>
    <row r="381" spans="1:9" x14ac:dyDescent="0.25">
      <c r="A381" s="286"/>
      <c r="B381" s="177" t="s">
        <v>700</v>
      </c>
      <c r="C381" s="177" t="s">
        <v>6</v>
      </c>
      <c r="D381" s="174">
        <v>0</v>
      </c>
      <c r="E381" s="174">
        <v>0</v>
      </c>
      <c r="F381" s="174">
        <v>222.92</v>
      </c>
      <c r="G381" s="177" t="s">
        <v>6</v>
      </c>
      <c r="H381" s="174">
        <v>222.92</v>
      </c>
      <c r="I381" s="286"/>
    </row>
    <row r="382" spans="1:9" x14ac:dyDescent="0.25">
      <c r="A382" s="286"/>
      <c r="B382" s="175" t="s">
        <v>171</v>
      </c>
      <c r="C382" s="175" t="s">
        <v>6</v>
      </c>
      <c r="D382" s="176">
        <v>415091.42</v>
      </c>
      <c r="E382" s="176">
        <v>0</v>
      </c>
      <c r="F382" s="176">
        <v>0</v>
      </c>
      <c r="G382" s="175" t="s">
        <v>6</v>
      </c>
      <c r="H382" s="176">
        <v>415091.42</v>
      </c>
      <c r="I382" s="286"/>
    </row>
    <row r="383" spans="1:9" x14ac:dyDescent="0.25">
      <c r="A383" s="286"/>
      <c r="B383" s="177" t="s">
        <v>701</v>
      </c>
      <c r="C383" s="177" t="s">
        <v>6</v>
      </c>
      <c r="D383" s="174">
        <v>14735.05</v>
      </c>
      <c r="E383" s="174">
        <v>0</v>
      </c>
      <c r="F383" s="174">
        <v>0</v>
      </c>
      <c r="G383" s="177" t="s">
        <v>6</v>
      </c>
      <c r="H383" s="174">
        <v>14735.05</v>
      </c>
      <c r="I383" s="286"/>
    </row>
    <row r="384" spans="1:9" x14ac:dyDescent="0.25">
      <c r="A384" s="286"/>
      <c r="B384" s="177" t="s">
        <v>702</v>
      </c>
      <c r="C384" s="177" t="s">
        <v>6</v>
      </c>
      <c r="D384" s="174">
        <v>14677.39</v>
      </c>
      <c r="E384" s="174">
        <v>0</v>
      </c>
      <c r="F384" s="174">
        <v>0</v>
      </c>
      <c r="G384" s="177" t="s">
        <v>6</v>
      </c>
      <c r="H384" s="174">
        <v>14677.39</v>
      </c>
      <c r="I384" s="286"/>
    </row>
    <row r="385" spans="1:9" x14ac:dyDescent="0.25">
      <c r="A385" s="286"/>
      <c r="B385" s="177" t="s">
        <v>703</v>
      </c>
      <c r="C385" s="177" t="s">
        <v>6</v>
      </c>
      <c r="D385" s="179">
        <v>-45071.91</v>
      </c>
      <c r="E385" s="174">
        <v>0</v>
      </c>
      <c r="F385" s="174">
        <v>0</v>
      </c>
      <c r="G385" s="177" t="s">
        <v>6</v>
      </c>
      <c r="H385" s="179">
        <v>-45071.91</v>
      </c>
      <c r="I385" s="286"/>
    </row>
    <row r="386" spans="1:9" x14ac:dyDescent="0.25">
      <c r="A386" s="286"/>
      <c r="B386" s="177" t="s">
        <v>704</v>
      </c>
      <c r="C386" s="177" t="s">
        <v>6</v>
      </c>
      <c r="D386" s="174">
        <v>18571.77</v>
      </c>
      <c r="E386" s="174">
        <v>0</v>
      </c>
      <c r="F386" s="174">
        <v>0</v>
      </c>
      <c r="G386" s="177" t="s">
        <v>6</v>
      </c>
      <c r="H386" s="174">
        <v>18571.77</v>
      </c>
      <c r="I386" s="286"/>
    </row>
    <row r="387" spans="1:9" x14ac:dyDescent="0.25">
      <c r="A387" s="286"/>
      <c r="B387" s="177" t="s">
        <v>705</v>
      </c>
      <c r="C387" s="177" t="s">
        <v>6</v>
      </c>
      <c r="D387" s="174">
        <v>92868.9</v>
      </c>
      <c r="E387" s="174">
        <v>0</v>
      </c>
      <c r="F387" s="174">
        <v>0</v>
      </c>
      <c r="G387" s="177" t="s">
        <v>6</v>
      </c>
      <c r="H387" s="174">
        <v>92868.9</v>
      </c>
      <c r="I387" s="286"/>
    </row>
    <row r="388" spans="1:9" x14ac:dyDescent="0.25">
      <c r="A388" s="286"/>
      <c r="B388" s="177" t="s">
        <v>706</v>
      </c>
      <c r="C388" s="177" t="s">
        <v>6</v>
      </c>
      <c r="D388" s="174">
        <v>1857.16</v>
      </c>
      <c r="E388" s="174">
        <v>0</v>
      </c>
      <c r="F388" s="174">
        <v>0</v>
      </c>
      <c r="G388" s="177" t="s">
        <v>6</v>
      </c>
      <c r="H388" s="174">
        <v>1857.16</v>
      </c>
      <c r="I388" s="286"/>
    </row>
    <row r="389" spans="1:9" x14ac:dyDescent="0.25">
      <c r="A389" s="286"/>
      <c r="B389" s="177" t="s">
        <v>707</v>
      </c>
      <c r="C389" s="177" t="s">
        <v>6</v>
      </c>
      <c r="D389" s="174">
        <v>2785.76</v>
      </c>
      <c r="E389" s="174">
        <v>0</v>
      </c>
      <c r="F389" s="174">
        <v>0</v>
      </c>
      <c r="G389" s="177" t="s">
        <v>6</v>
      </c>
      <c r="H389" s="174">
        <v>2785.76</v>
      </c>
      <c r="I389" s="286"/>
    </row>
    <row r="390" spans="1:9" x14ac:dyDescent="0.25">
      <c r="A390" s="286"/>
      <c r="B390" s="177" t="s">
        <v>708</v>
      </c>
      <c r="C390" s="177" t="s">
        <v>6</v>
      </c>
      <c r="D390" s="174">
        <v>314667.3</v>
      </c>
      <c r="E390" s="174">
        <v>0</v>
      </c>
      <c r="F390" s="174">
        <v>0</v>
      </c>
      <c r="G390" s="177" t="s">
        <v>6</v>
      </c>
      <c r="H390" s="174">
        <v>314667.3</v>
      </c>
      <c r="I390" s="286"/>
    </row>
    <row r="391" spans="1:9" x14ac:dyDescent="0.25">
      <c r="A391" s="286"/>
      <c r="B391" s="177" t="s">
        <v>709</v>
      </c>
      <c r="C391" s="177" t="s">
        <v>6</v>
      </c>
      <c r="D391" s="174">
        <v>55167.79</v>
      </c>
      <c r="E391" s="174">
        <v>0</v>
      </c>
      <c r="F391" s="174">
        <v>6160</v>
      </c>
      <c r="G391" s="177" t="s">
        <v>6</v>
      </c>
      <c r="H391" s="174">
        <v>61327.79</v>
      </c>
      <c r="I391" s="286"/>
    </row>
    <row r="392" spans="1:9" x14ac:dyDescent="0.25">
      <c r="A392" s="286"/>
      <c r="B392" s="175" t="s">
        <v>180</v>
      </c>
      <c r="C392" s="175" t="s">
        <v>6</v>
      </c>
      <c r="D392" s="176">
        <v>55167.79</v>
      </c>
      <c r="E392" s="176">
        <v>0</v>
      </c>
      <c r="F392" s="176">
        <v>6160</v>
      </c>
      <c r="G392" s="175" t="s">
        <v>6</v>
      </c>
      <c r="H392" s="176">
        <v>61327.79</v>
      </c>
      <c r="I392" s="286"/>
    </row>
    <row r="393" spans="1:9" x14ac:dyDescent="0.25">
      <c r="A393" s="286"/>
      <c r="B393" s="177" t="s">
        <v>428</v>
      </c>
      <c r="C393" s="177" t="s">
        <v>6</v>
      </c>
      <c r="D393" s="174">
        <v>2520</v>
      </c>
      <c r="E393" s="174">
        <v>0</v>
      </c>
      <c r="F393" s="174">
        <v>0</v>
      </c>
      <c r="G393" s="177" t="s">
        <v>6</v>
      </c>
      <c r="H393" s="174">
        <v>2520</v>
      </c>
      <c r="I393" s="286"/>
    </row>
    <row r="394" spans="1:9" x14ac:dyDescent="0.25">
      <c r="A394" s="286"/>
      <c r="B394" s="177" t="s">
        <v>380</v>
      </c>
      <c r="C394" s="177" t="s">
        <v>6</v>
      </c>
      <c r="D394" s="174">
        <v>1400</v>
      </c>
      <c r="E394" s="174">
        <v>0</v>
      </c>
      <c r="F394" s="174">
        <v>0</v>
      </c>
      <c r="G394" s="177" t="s">
        <v>6</v>
      </c>
      <c r="H394" s="174">
        <v>1400</v>
      </c>
      <c r="I394" s="286"/>
    </row>
    <row r="395" spans="1:9" x14ac:dyDescent="0.25">
      <c r="A395" s="286"/>
      <c r="B395" s="177" t="s">
        <v>383</v>
      </c>
      <c r="C395" s="177" t="s">
        <v>6</v>
      </c>
      <c r="D395" s="174">
        <v>1400</v>
      </c>
      <c r="E395" s="174">
        <v>0</v>
      </c>
      <c r="F395" s="174">
        <v>0</v>
      </c>
      <c r="G395" s="177" t="s">
        <v>6</v>
      </c>
      <c r="H395" s="174">
        <v>1400</v>
      </c>
      <c r="I395" s="286"/>
    </row>
    <row r="396" spans="1:9" x14ac:dyDescent="0.25">
      <c r="A396" s="286"/>
      <c r="B396" s="177" t="s">
        <v>384</v>
      </c>
      <c r="C396" s="177" t="s">
        <v>6</v>
      </c>
      <c r="D396" s="174">
        <v>840</v>
      </c>
      <c r="E396" s="174">
        <v>0</v>
      </c>
      <c r="F396" s="174">
        <v>0</v>
      </c>
      <c r="G396" s="177" t="s">
        <v>6</v>
      </c>
      <c r="H396" s="174">
        <v>840</v>
      </c>
      <c r="I396" s="286"/>
    </row>
    <row r="397" spans="1:9" x14ac:dyDescent="0.25">
      <c r="A397" s="286"/>
      <c r="B397" s="177" t="s">
        <v>466</v>
      </c>
      <c r="C397" s="177" t="s">
        <v>6</v>
      </c>
      <c r="D397" s="174">
        <v>700</v>
      </c>
      <c r="E397" s="174">
        <v>0</v>
      </c>
      <c r="F397" s="174">
        <v>0</v>
      </c>
      <c r="G397" s="177" t="s">
        <v>6</v>
      </c>
      <c r="H397" s="174">
        <v>700</v>
      </c>
      <c r="I397" s="286"/>
    </row>
    <row r="398" spans="1:9" x14ac:dyDescent="0.25">
      <c r="A398" s="286"/>
      <c r="B398" s="177" t="s">
        <v>430</v>
      </c>
      <c r="C398" s="177" t="s">
        <v>6</v>
      </c>
      <c r="D398" s="174">
        <v>2800</v>
      </c>
      <c r="E398" s="174">
        <v>0</v>
      </c>
      <c r="F398" s="174">
        <v>0</v>
      </c>
      <c r="G398" s="177" t="s">
        <v>6</v>
      </c>
      <c r="H398" s="174">
        <v>2800</v>
      </c>
      <c r="I398" s="286"/>
    </row>
    <row r="399" spans="1:9" x14ac:dyDescent="0.25">
      <c r="A399" s="286"/>
      <c r="B399" s="177" t="s">
        <v>710</v>
      </c>
      <c r="C399" s="177" t="s">
        <v>6</v>
      </c>
      <c r="D399" s="174">
        <v>700</v>
      </c>
      <c r="E399" s="174">
        <v>0</v>
      </c>
      <c r="F399" s="174">
        <v>0</v>
      </c>
      <c r="G399" s="177" t="s">
        <v>6</v>
      </c>
      <c r="H399" s="174">
        <v>700</v>
      </c>
      <c r="I399" s="286"/>
    </row>
    <row r="400" spans="1:9" x14ac:dyDescent="0.25">
      <c r="A400" s="286"/>
      <c r="B400" s="177" t="s">
        <v>392</v>
      </c>
      <c r="C400" s="177" t="s">
        <v>6</v>
      </c>
      <c r="D400" s="174">
        <v>210</v>
      </c>
      <c r="E400" s="174">
        <v>0</v>
      </c>
      <c r="F400" s="174">
        <v>0</v>
      </c>
      <c r="G400" s="177" t="s">
        <v>6</v>
      </c>
      <c r="H400" s="174">
        <v>210</v>
      </c>
      <c r="I400" s="286"/>
    </row>
    <row r="401" spans="1:9" x14ac:dyDescent="0.25">
      <c r="A401" s="286"/>
      <c r="B401" s="177" t="s">
        <v>394</v>
      </c>
      <c r="C401" s="177" t="s">
        <v>6</v>
      </c>
      <c r="D401" s="174">
        <v>2009</v>
      </c>
      <c r="E401" s="174">
        <v>0</v>
      </c>
      <c r="F401" s="174">
        <v>0</v>
      </c>
      <c r="G401" s="177" t="s">
        <v>6</v>
      </c>
      <c r="H401" s="174">
        <v>2009</v>
      </c>
      <c r="I401" s="286"/>
    </row>
    <row r="402" spans="1:9" x14ac:dyDescent="0.25">
      <c r="A402" s="286"/>
      <c r="B402" s="177" t="s">
        <v>484</v>
      </c>
      <c r="C402" s="177" t="s">
        <v>6</v>
      </c>
      <c r="D402" s="174">
        <v>700</v>
      </c>
      <c r="E402" s="174">
        <v>0</v>
      </c>
      <c r="F402" s="174">
        <v>0</v>
      </c>
      <c r="G402" s="177" t="s">
        <v>6</v>
      </c>
      <c r="H402" s="174">
        <v>700</v>
      </c>
      <c r="I402" s="286"/>
    </row>
    <row r="403" spans="1:9" x14ac:dyDescent="0.25">
      <c r="A403" s="286"/>
      <c r="B403" s="177" t="s">
        <v>711</v>
      </c>
      <c r="C403" s="177" t="s">
        <v>6</v>
      </c>
      <c r="D403" s="174">
        <v>700</v>
      </c>
      <c r="E403" s="174">
        <v>0</v>
      </c>
      <c r="F403" s="174">
        <v>0</v>
      </c>
      <c r="G403" s="177" t="s">
        <v>6</v>
      </c>
      <c r="H403" s="174">
        <v>700</v>
      </c>
      <c r="I403" s="286"/>
    </row>
    <row r="404" spans="1:9" x14ac:dyDescent="0.25">
      <c r="A404" s="286"/>
      <c r="B404" s="177" t="s">
        <v>404</v>
      </c>
      <c r="C404" s="177" t="s">
        <v>6</v>
      </c>
      <c r="D404" s="174">
        <v>700</v>
      </c>
      <c r="E404" s="174">
        <v>0</v>
      </c>
      <c r="F404" s="174">
        <v>210</v>
      </c>
      <c r="G404" s="177" t="s">
        <v>6</v>
      </c>
      <c r="H404" s="174">
        <v>910</v>
      </c>
      <c r="I404" s="286"/>
    </row>
    <row r="405" spans="1:9" x14ac:dyDescent="0.25">
      <c r="A405" s="286"/>
      <c r="B405" s="177" t="s">
        <v>406</v>
      </c>
      <c r="C405" s="177" t="s">
        <v>6</v>
      </c>
      <c r="D405" s="174">
        <v>595</v>
      </c>
      <c r="E405" s="174">
        <v>0</v>
      </c>
      <c r="F405" s="174">
        <v>0</v>
      </c>
      <c r="G405" s="177" t="s">
        <v>6</v>
      </c>
      <c r="H405" s="174">
        <v>595</v>
      </c>
      <c r="I405" s="286"/>
    </row>
    <row r="406" spans="1:9" x14ac:dyDescent="0.25">
      <c r="A406" s="286"/>
      <c r="B406" s="177" t="s">
        <v>407</v>
      </c>
      <c r="C406" s="177" t="s">
        <v>6</v>
      </c>
      <c r="D406" s="174">
        <v>420</v>
      </c>
      <c r="E406" s="174">
        <v>0</v>
      </c>
      <c r="F406" s="174">
        <v>0</v>
      </c>
      <c r="G406" s="177" t="s">
        <v>6</v>
      </c>
      <c r="H406" s="174">
        <v>420</v>
      </c>
      <c r="I406" s="286"/>
    </row>
    <row r="407" spans="1:9" x14ac:dyDescent="0.25">
      <c r="A407" s="286"/>
      <c r="B407" s="177" t="s">
        <v>408</v>
      </c>
      <c r="C407" s="177" t="s">
        <v>6</v>
      </c>
      <c r="D407" s="174">
        <v>1050</v>
      </c>
      <c r="E407" s="174">
        <v>0</v>
      </c>
      <c r="F407" s="174">
        <v>0</v>
      </c>
      <c r="G407" s="177" t="s">
        <v>6</v>
      </c>
      <c r="H407" s="174">
        <v>1050</v>
      </c>
      <c r="I407" s="286"/>
    </row>
    <row r="408" spans="1:9" x14ac:dyDescent="0.25">
      <c r="A408" s="286"/>
      <c r="B408" s="177" t="s">
        <v>507</v>
      </c>
      <c r="C408" s="177" t="s">
        <v>6</v>
      </c>
      <c r="D408" s="174">
        <v>140</v>
      </c>
      <c r="E408" s="174">
        <v>0</v>
      </c>
      <c r="F408" s="174">
        <v>0</v>
      </c>
      <c r="G408" s="177" t="s">
        <v>6</v>
      </c>
      <c r="H408" s="174">
        <v>140</v>
      </c>
      <c r="I408" s="286"/>
    </row>
    <row r="409" spans="1:9" x14ac:dyDescent="0.25">
      <c r="A409" s="286"/>
      <c r="B409" s="177" t="s">
        <v>415</v>
      </c>
      <c r="C409" s="177" t="s">
        <v>6</v>
      </c>
      <c r="D409" s="174">
        <v>840</v>
      </c>
      <c r="E409" s="174">
        <v>0</v>
      </c>
      <c r="F409" s="174">
        <v>0</v>
      </c>
      <c r="G409" s="177" t="s">
        <v>6</v>
      </c>
      <c r="H409" s="174">
        <v>840</v>
      </c>
      <c r="I409" s="286"/>
    </row>
    <row r="410" spans="1:9" x14ac:dyDescent="0.25">
      <c r="A410" s="286"/>
      <c r="B410" s="177" t="s">
        <v>416</v>
      </c>
      <c r="C410" s="177" t="s">
        <v>6</v>
      </c>
      <c r="D410" s="179">
        <v>-12063.77</v>
      </c>
      <c r="E410" s="174">
        <v>0</v>
      </c>
      <c r="F410" s="174">
        <v>0</v>
      </c>
      <c r="G410" s="177" t="s">
        <v>6</v>
      </c>
      <c r="H410" s="179">
        <v>-12063.77</v>
      </c>
      <c r="I410" s="286"/>
    </row>
    <row r="411" spans="1:9" x14ac:dyDescent="0.25">
      <c r="A411" s="286"/>
      <c r="B411" s="177" t="s">
        <v>376</v>
      </c>
      <c r="C411" s="177" t="s">
        <v>6</v>
      </c>
      <c r="D411" s="174">
        <v>350</v>
      </c>
      <c r="E411" s="174">
        <v>0</v>
      </c>
      <c r="F411" s="174">
        <v>0</v>
      </c>
      <c r="G411" s="177" t="s">
        <v>6</v>
      </c>
      <c r="H411" s="174">
        <v>350</v>
      </c>
      <c r="I411" s="286"/>
    </row>
    <row r="412" spans="1:9" x14ac:dyDescent="0.25">
      <c r="A412" s="286"/>
      <c r="B412" s="177" t="s">
        <v>475</v>
      </c>
      <c r="C412" s="177" t="s">
        <v>6</v>
      </c>
      <c r="D412" s="174">
        <v>700</v>
      </c>
      <c r="E412" s="174">
        <v>0</v>
      </c>
      <c r="F412" s="174">
        <v>0</v>
      </c>
      <c r="G412" s="177" t="s">
        <v>6</v>
      </c>
      <c r="H412" s="174">
        <v>700</v>
      </c>
      <c r="I412" s="286"/>
    </row>
    <row r="413" spans="1:9" x14ac:dyDescent="0.25">
      <c r="A413" s="286"/>
      <c r="B413" s="177" t="s">
        <v>429</v>
      </c>
      <c r="C413" s="177" t="s">
        <v>6</v>
      </c>
      <c r="D413" s="174">
        <v>840</v>
      </c>
      <c r="E413" s="174">
        <v>0</v>
      </c>
      <c r="F413" s="174">
        <v>0</v>
      </c>
      <c r="G413" s="177" t="s">
        <v>6</v>
      </c>
      <c r="H413" s="174">
        <v>840</v>
      </c>
      <c r="I413" s="286"/>
    </row>
    <row r="414" spans="1:9" x14ac:dyDescent="0.25">
      <c r="A414" s="286"/>
      <c r="B414" s="177" t="s">
        <v>469</v>
      </c>
      <c r="C414" s="177" t="s">
        <v>6</v>
      </c>
      <c r="D414" s="174">
        <v>1400</v>
      </c>
      <c r="E414" s="174">
        <v>0</v>
      </c>
      <c r="F414" s="174">
        <v>0</v>
      </c>
      <c r="G414" s="177" t="s">
        <v>6</v>
      </c>
      <c r="H414" s="174">
        <v>1400</v>
      </c>
      <c r="I414" s="286"/>
    </row>
    <row r="415" spans="1:9" x14ac:dyDescent="0.25">
      <c r="A415" s="286"/>
      <c r="B415" s="177" t="s">
        <v>446</v>
      </c>
      <c r="C415" s="177" t="s">
        <v>6</v>
      </c>
      <c r="D415" s="174">
        <v>700</v>
      </c>
      <c r="E415" s="174">
        <v>0</v>
      </c>
      <c r="F415" s="174">
        <v>0</v>
      </c>
      <c r="G415" s="177" t="s">
        <v>6</v>
      </c>
      <c r="H415" s="174">
        <v>700</v>
      </c>
      <c r="I415" s="286"/>
    </row>
    <row r="416" spans="1:9" x14ac:dyDescent="0.25">
      <c r="A416" s="286"/>
      <c r="B416" s="177" t="s">
        <v>455</v>
      </c>
      <c r="C416" s="177" t="s">
        <v>6</v>
      </c>
      <c r="D416" s="174">
        <v>1795.28</v>
      </c>
      <c r="E416" s="174">
        <v>0</v>
      </c>
      <c r="F416" s="174">
        <v>0</v>
      </c>
      <c r="G416" s="177" t="s">
        <v>6</v>
      </c>
      <c r="H416" s="174">
        <v>1795.28</v>
      </c>
      <c r="I416" s="286"/>
    </row>
    <row r="417" spans="1:9" x14ac:dyDescent="0.25">
      <c r="A417" s="286"/>
      <c r="B417" s="177" t="s">
        <v>458</v>
      </c>
      <c r="C417" s="177" t="s">
        <v>6</v>
      </c>
      <c r="D417" s="174">
        <v>4583.33</v>
      </c>
      <c r="E417" s="174">
        <v>0</v>
      </c>
      <c r="F417" s="174">
        <v>0</v>
      </c>
      <c r="G417" s="177" t="s">
        <v>6</v>
      </c>
      <c r="H417" s="174">
        <v>4583.33</v>
      </c>
      <c r="I417" s="286"/>
    </row>
    <row r="418" spans="1:9" x14ac:dyDescent="0.25">
      <c r="A418" s="286"/>
      <c r="B418" s="177" t="s">
        <v>460</v>
      </c>
      <c r="C418" s="177" t="s">
        <v>6</v>
      </c>
      <c r="D418" s="174">
        <v>1120</v>
      </c>
      <c r="E418" s="174">
        <v>0</v>
      </c>
      <c r="F418" s="174">
        <v>0</v>
      </c>
      <c r="G418" s="177" t="s">
        <v>6</v>
      </c>
      <c r="H418" s="174">
        <v>1120</v>
      </c>
      <c r="I418" s="286"/>
    </row>
    <row r="419" spans="1:9" x14ac:dyDescent="0.25">
      <c r="A419" s="286"/>
      <c r="B419" s="177" t="s">
        <v>464</v>
      </c>
      <c r="C419" s="177" t="s">
        <v>6</v>
      </c>
      <c r="D419" s="174">
        <v>2100</v>
      </c>
      <c r="E419" s="174">
        <v>0</v>
      </c>
      <c r="F419" s="174">
        <v>0</v>
      </c>
      <c r="G419" s="177" t="s">
        <v>6</v>
      </c>
      <c r="H419" s="174">
        <v>2100</v>
      </c>
      <c r="I419" s="286"/>
    </row>
    <row r="420" spans="1:9" x14ac:dyDescent="0.25">
      <c r="A420" s="286"/>
      <c r="B420" s="177" t="s">
        <v>465</v>
      </c>
      <c r="C420" s="177" t="s">
        <v>6</v>
      </c>
      <c r="D420" s="174">
        <v>1050</v>
      </c>
      <c r="E420" s="174">
        <v>0</v>
      </c>
      <c r="F420" s="174">
        <v>0</v>
      </c>
      <c r="G420" s="177" t="s">
        <v>6</v>
      </c>
      <c r="H420" s="174">
        <v>1050</v>
      </c>
      <c r="I420" s="286"/>
    </row>
    <row r="421" spans="1:9" x14ac:dyDescent="0.25">
      <c r="A421" s="286"/>
      <c r="B421" s="177" t="s">
        <v>468</v>
      </c>
      <c r="C421" s="177" t="s">
        <v>6</v>
      </c>
      <c r="D421" s="174">
        <v>0</v>
      </c>
      <c r="E421" s="174">
        <v>0</v>
      </c>
      <c r="F421" s="174">
        <v>1050</v>
      </c>
      <c r="G421" s="177" t="s">
        <v>6</v>
      </c>
      <c r="H421" s="174">
        <v>1050</v>
      </c>
      <c r="I421" s="286"/>
    </row>
    <row r="422" spans="1:9" x14ac:dyDescent="0.25">
      <c r="A422" s="286"/>
      <c r="B422" s="177" t="s">
        <v>473</v>
      </c>
      <c r="C422" s="177" t="s">
        <v>6</v>
      </c>
      <c r="D422" s="174">
        <v>2100</v>
      </c>
      <c r="E422" s="174">
        <v>0</v>
      </c>
      <c r="F422" s="174">
        <v>0</v>
      </c>
      <c r="G422" s="177" t="s">
        <v>6</v>
      </c>
      <c r="H422" s="174">
        <v>2100</v>
      </c>
      <c r="I422" s="286"/>
    </row>
    <row r="423" spans="1:9" x14ac:dyDescent="0.25">
      <c r="A423" s="286"/>
      <c r="B423" s="177" t="s">
        <v>474</v>
      </c>
      <c r="C423" s="177" t="s">
        <v>6</v>
      </c>
      <c r="D423" s="174">
        <v>1400</v>
      </c>
      <c r="E423" s="174">
        <v>0</v>
      </c>
      <c r="F423" s="174">
        <v>0</v>
      </c>
      <c r="G423" s="177" t="s">
        <v>6</v>
      </c>
      <c r="H423" s="174">
        <v>1400</v>
      </c>
      <c r="I423" s="286"/>
    </row>
    <row r="424" spans="1:9" x14ac:dyDescent="0.25">
      <c r="A424" s="286"/>
      <c r="B424" s="177" t="s">
        <v>476</v>
      </c>
      <c r="C424" s="177" t="s">
        <v>6</v>
      </c>
      <c r="D424" s="179">
        <v>-1050</v>
      </c>
      <c r="E424" s="174">
        <v>0</v>
      </c>
      <c r="F424" s="174">
        <v>0</v>
      </c>
      <c r="G424" s="177" t="s">
        <v>6</v>
      </c>
      <c r="H424" s="179">
        <v>-1050</v>
      </c>
      <c r="I424" s="286"/>
    </row>
    <row r="425" spans="1:9" x14ac:dyDescent="0.25">
      <c r="A425" s="286"/>
      <c r="B425" s="177" t="s">
        <v>479</v>
      </c>
      <c r="C425" s="177" t="s">
        <v>6</v>
      </c>
      <c r="D425" s="174">
        <v>2800</v>
      </c>
      <c r="E425" s="174">
        <v>0</v>
      </c>
      <c r="F425" s="174">
        <v>0</v>
      </c>
      <c r="G425" s="177" t="s">
        <v>6</v>
      </c>
      <c r="H425" s="174">
        <v>2800</v>
      </c>
      <c r="I425" s="286"/>
    </row>
    <row r="426" spans="1:9" x14ac:dyDescent="0.25">
      <c r="A426" s="286"/>
      <c r="B426" s="177" t="s">
        <v>480</v>
      </c>
      <c r="C426" s="177" t="s">
        <v>6</v>
      </c>
      <c r="D426" s="174">
        <v>560</v>
      </c>
      <c r="E426" s="174">
        <v>0</v>
      </c>
      <c r="F426" s="174">
        <v>0</v>
      </c>
      <c r="G426" s="177" t="s">
        <v>6</v>
      </c>
      <c r="H426" s="174">
        <v>560</v>
      </c>
      <c r="I426" s="286"/>
    </row>
    <row r="427" spans="1:9" x14ac:dyDescent="0.25">
      <c r="A427" s="286"/>
      <c r="B427" s="177" t="s">
        <v>487</v>
      </c>
      <c r="C427" s="177" t="s">
        <v>6</v>
      </c>
      <c r="D427" s="174">
        <v>2800</v>
      </c>
      <c r="E427" s="174">
        <v>0</v>
      </c>
      <c r="F427" s="174">
        <v>0</v>
      </c>
      <c r="G427" s="177" t="s">
        <v>6</v>
      </c>
      <c r="H427" s="174">
        <v>2800</v>
      </c>
      <c r="I427" s="286"/>
    </row>
    <row r="428" spans="1:9" x14ac:dyDescent="0.25">
      <c r="A428" s="286"/>
      <c r="B428" s="177" t="s">
        <v>491</v>
      </c>
      <c r="C428" s="177" t="s">
        <v>6</v>
      </c>
      <c r="D428" s="174">
        <v>2800</v>
      </c>
      <c r="E428" s="174">
        <v>0</v>
      </c>
      <c r="F428" s="174">
        <v>0</v>
      </c>
      <c r="G428" s="177" t="s">
        <v>6</v>
      </c>
      <c r="H428" s="174">
        <v>2800</v>
      </c>
      <c r="I428" s="286"/>
    </row>
    <row r="429" spans="1:9" x14ac:dyDescent="0.25">
      <c r="A429" s="286"/>
      <c r="B429" s="177" t="s">
        <v>492</v>
      </c>
      <c r="C429" s="177" t="s">
        <v>6</v>
      </c>
      <c r="D429" s="174">
        <v>1050</v>
      </c>
      <c r="E429" s="174">
        <v>0</v>
      </c>
      <c r="F429" s="174">
        <v>1050</v>
      </c>
      <c r="G429" s="177" t="s">
        <v>6</v>
      </c>
      <c r="H429" s="174">
        <v>2100</v>
      </c>
      <c r="I429" s="286"/>
    </row>
    <row r="430" spans="1:9" x14ac:dyDescent="0.25">
      <c r="A430" s="286"/>
      <c r="B430" s="177" t="s">
        <v>494</v>
      </c>
      <c r="C430" s="177" t="s">
        <v>6</v>
      </c>
      <c r="D430" s="174">
        <v>1470</v>
      </c>
      <c r="E430" s="174">
        <v>0</v>
      </c>
      <c r="F430" s="174">
        <v>0</v>
      </c>
      <c r="G430" s="177" t="s">
        <v>6</v>
      </c>
      <c r="H430" s="174">
        <v>1470</v>
      </c>
      <c r="I430" s="286"/>
    </row>
    <row r="431" spans="1:9" x14ac:dyDescent="0.25">
      <c r="A431" s="286"/>
      <c r="B431" s="177" t="s">
        <v>505</v>
      </c>
      <c r="C431" s="177" t="s">
        <v>6</v>
      </c>
      <c r="D431" s="174">
        <v>2800</v>
      </c>
      <c r="E431" s="174">
        <v>0</v>
      </c>
      <c r="F431" s="174">
        <v>0</v>
      </c>
      <c r="G431" s="177" t="s">
        <v>6</v>
      </c>
      <c r="H431" s="174">
        <v>2800</v>
      </c>
      <c r="I431" s="286"/>
    </row>
    <row r="432" spans="1:9" x14ac:dyDescent="0.25">
      <c r="A432" s="286"/>
      <c r="B432" s="177" t="s">
        <v>506</v>
      </c>
      <c r="C432" s="177" t="s">
        <v>6</v>
      </c>
      <c r="D432" s="174">
        <v>2450</v>
      </c>
      <c r="E432" s="174">
        <v>0</v>
      </c>
      <c r="F432" s="174">
        <v>0</v>
      </c>
      <c r="G432" s="177" t="s">
        <v>6</v>
      </c>
      <c r="H432" s="174">
        <v>2450</v>
      </c>
      <c r="I432" s="286"/>
    </row>
    <row r="433" spans="1:9" x14ac:dyDescent="0.25">
      <c r="A433" s="286"/>
      <c r="B433" s="177" t="s">
        <v>508</v>
      </c>
      <c r="C433" s="177" t="s">
        <v>6</v>
      </c>
      <c r="D433" s="174">
        <v>560</v>
      </c>
      <c r="E433" s="174">
        <v>0</v>
      </c>
      <c r="F433" s="174">
        <v>0</v>
      </c>
      <c r="G433" s="177" t="s">
        <v>6</v>
      </c>
      <c r="H433" s="174">
        <v>560</v>
      </c>
      <c r="I433" s="286"/>
    </row>
    <row r="434" spans="1:9" x14ac:dyDescent="0.25">
      <c r="A434" s="286"/>
      <c r="B434" s="177" t="s">
        <v>509</v>
      </c>
      <c r="C434" s="177" t="s">
        <v>6</v>
      </c>
      <c r="D434" s="174">
        <v>2800</v>
      </c>
      <c r="E434" s="174">
        <v>0</v>
      </c>
      <c r="F434" s="174">
        <v>0</v>
      </c>
      <c r="G434" s="177" t="s">
        <v>6</v>
      </c>
      <c r="H434" s="174">
        <v>2800</v>
      </c>
      <c r="I434" s="286"/>
    </row>
    <row r="435" spans="1:9" x14ac:dyDescent="0.25">
      <c r="A435" s="286"/>
      <c r="B435" s="177" t="s">
        <v>510</v>
      </c>
      <c r="C435" s="177" t="s">
        <v>6</v>
      </c>
      <c r="D435" s="174">
        <v>1400</v>
      </c>
      <c r="E435" s="174">
        <v>0</v>
      </c>
      <c r="F435" s="174">
        <v>0</v>
      </c>
      <c r="G435" s="177" t="s">
        <v>6</v>
      </c>
      <c r="H435" s="174">
        <v>1400</v>
      </c>
      <c r="I435" s="286"/>
    </row>
    <row r="436" spans="1:9" x14ac:dyDescent="0.25">
      <c r="A436" s="286"/>
      <c r="B436" s="177" t="s">
        <v>712</v>
      </c>
      <c r="C436" s="177" t="s">
        <v>6</v>
      </c>
      <c r="D436" s="174">
        <v>1120</v>
      </c>
      <c r="E436" s="174">
        <v>0</v>
      </c>
      <c r="F436" s="174">
        <v>0</v>
      </c>
      <c r="G436" s="177" t="s">
        <v>6</v>
      </c>
      <c r="H436" s="174">
        <v>1120</v>
      </c>
      <c r="I436" s="286"/>
    </row>
    <row r="437" spans="1:9" x14ac:dyDescent="0.25">
      <c r="A437" s="286"/>
      <c r="B437" s="177" t="s">
        <v>512</v>
      </c>
      <c r="C437" s="177" t="s">
        <v>6</v>
      </c>
      <c r="D437" s="174">
        <v>2800</v>
      </c>
      <c r="E437" s="174">
        <v>0</v>
      </c>
      <c r="F437" s="174">
        <v>0</v>
      </c>
      <c r="G437" s="177" t="s">
        <v>6</v>
      </c>
      <c r="H437" s="174">
        <v>2800</v>
      </c>
      <c r="I437" s="286"/>
    </row>
    <row r="438" spans="1:9" x14ac:dyDescent="0.25">
      <c r="A438" s="286"/>
      <c r="B438" s="177" t="s">
        <v>513</v>
      </c>
      <c r="C438" s="177" t="s">
        <v>6</v>
      </c>
      <c r="D438" s="174">
        <v>2800</v>
      </c>
      <c r="E438" s="174">
        <v>0</v>
      </c>
      <c r="F438" s="174">
        <v>0</v>
      </c>
      <c r="G438" s="177" t="s">
        <v>6</v>
      </c>
      <c r="H438" s="174">
        <v>2800</v>
      </c>
      <c r="I438" s="286"/>
    </row>
    <row r="439" spans="1:9" x14ac:dyDescent="0.25">
      <c r="A439" s="286"/>
      <c r="B439" s="177" t="s">
        <v>514</v>
      </c>
      <c r="C439" s="177" t="s">
        <v>6</v>
      </c>
      <c r="D439" s="174">
        <v>2388.9499999999998</v>
      </c>
      <c r="E439" s="174">
        <v>0</v>
      </c>
      <c r="F439" s="174">
        <v>0</v>
      </c>
      <c r="G439" s="177" t="s">
        <v>6</v>
      </c>
      <c r="H439" s="174">
        <v>2388.9499999999998</v>
      </c>
      <c r="I439" s="286"/>
    </row>
    <row r="440" spans="1:9" x14ac:dyDescent="0.25">
      <c r="A440" s="286"/>
      <c r="B440" s="177" t="s">
        <v>515</v>
      </c>
      <c r="C440" s="177" t="s">
        <v>6</v>
      </c>
      <c r="D440" s="174">
        <v>1400</v>
      </c>
      <c r="E440" s="174">
        <v>0</v>
      </c>
      <c r="F440" s="174">
        <v>0</v>
      </c>
      <c r="G440" s="177" t="s">
        <v>6</v>
      </c>
      <c r="H440" s="174">
        <v>1400</v>
      </c>
      <c r="I440" s="286"/>
    </row>
    <row r="441" spans="1:9" x14ac:dyDescent="0.25">
      <c r="A441" s="286"/>
      <c r="B441" s="177" t="s">
        <v>516</v>
      </c>
      <c r="C441" s="177" t="s">
        <v>6</v>
      </c>
      <c r="D441" s="174">
        <v>420</v>
      </c>
      <c r="E441" s="174">
        <v>0</v>
      </c>
      <c r="F441" s="174">
        <v>0</v>
      </c>
      <c r="G441" s="177" t="s">
        <v>6</v>
      </c>
      <c r="H441" s="174">
        <v>420</v>
      </c>
      <c r="I441" s="286"/>
    </row>
    <row r="442" spans="1:9" x14ac:dyDescent="0.25">
      <c r="A442" s="286"/>
      <c r="B442" s="177" t="s">
        <v>517</v>
      </c>
      <c r="C442" s="177" t="s">
        <v>6</v>
      </c>
      <c r="D442" s="174">
        <v>0</v>
      </c>
      <c r="E442" s="174">
        <v>0</v>
      </c>
      <c r="F442" s="174">
        <v>1050</v>
      </c>
      <c r="G442" s="177" t="s">
        <v>6</v>
      </c>
      <c r="H442" s="174">
        <v>1050</v>
      </c>
      <c r="I442" s="286"/>
    </row>
    <row r="443" spans="1:9" x14ac:dyDescent="0.25">
      <c r="A443" s="286"/>
      <c r="B443" s="177" t="s">
        <v>518</v>
      </c>
      <c r="C443" s="177" t="s">
        <v>6</v>
      </c>
      <c r="D443" s="174">
        <v>0</v>
      </c>
      <c r="E443" s="174">
        <v>0</v>
      </c>
      <c r="F443" s="174">
        <v>2800</v>
      </c>
      <c r="G443" s="177" t="s">
        <v>6</v>
      </c>
      <c r="H443" s="174">
        <v>2800</v>
      </c>
      <c r="I443" s="286"/>
    </row>
    <row r="444" spans="1:9" x14ac:dyDescent="0.25">
      <c r="A444" s="286"/>
      <c r="B444" s="177" t="s">
        <v>713</v>
      </c>
      <c r="C444" s="177" t="s">
        <v>6</v>
      </c>
      <c r="D444" s="174">
        <v>35085184.43</v>
      </c>
      <c r="E444" s="174">
        <v>0</v>
      </c>
      <c r="F444" s="174">
        <v>0</v>
      </c>
      <c r="G444" s="177" t="s">
        <v>6</v>
      </c>
      <c r="H444" s="174">
        <v>35085184.43</v>
      </c>
      <c r="I444" s="286"/>
    </row>
    <row r="445" spans="1:9" x14ac:dyDescent="0.25">
      <c r="A445" s="286"/>
      <c r="B445" s="175" t="s">
        <v>196</v>
      </c>
      <c r="C445" s="175" t="s">
        <v>6</v>
      </c>
      <c r="D445" s="176">
        <v>10446445.449999999</v>
      </c>
      <c r="E445" s="176">
        <v>0</v>
      </c>
      <c r="F445" s="176">
        <v>0</v>
      </c>
      <c r="G445" s="175" t="s">
        <v>6</v>
      </c>
      <c r="H445" s="176">
        <v>10446445.449999999</v>
      </c>
      <c r="I445" s="286"/>
    </row>
    <row r="446" spans="1:9" x14ac:dyDescent="0.25">
      <c r="A446" s="286"/>
      <c r="B446" s="175" t="s">
        <v>198</v>
      </c>
      <c r="C446" s="175" t="s">
        <v>6</v>
      </c>
      <c r="D446" s="176">
        <v>3757988.99</v>
      </c>
      <c r="E446" s="176">
        <v>0</v>
      </c>
      <c r="F446" s="176">
        <v>0</v>
      </c>
      <c r="G446" s="175" t="s">
        <v>6</v>
      </c>
      <c r="H446" s="176">
        <v>3757988.99</v>
      </c>
      <c r="I446" s="286"/>
    </row>
    <row r="447" spans="1:9" x14ac:dyDescent="0.25">
      <c r="A447" s="286"/>
      <c r="B447" s="175" t="s">
        <v>200</v>
      </c>
      <c r="C447" s="175" t="s">
        <v>6</v>
      </c>
      <c r="D447" s="176">
        <v>3337367.16</v>
      </c>
      <c r="E447" s="176">
        <v>0</v>
      </c>
      <c r="F447" s="176">
        <v>0</v>
      </c>
      <c r="G447" s="175" t="s">
        <v>6</v>
      </c>
      <c r="H447" s="176">
        <v>3337367.16</v>
      </c>
      <c r="I447" s="286"/>
    </row>
    <row r="448" spans="1:9" x14ac:dyDescent="0.25">
      <c r="A448" s="286"/>
      <c r="B448" s="175" t="s">
        <v>202</v>
      </c>
      <c r="C448" s="175" t="s">
        <v>6</v>
      </c>
      <c r="D448" s="176">
        <v>7862470.3600000003</v>
      </c>
      <c r="E448" s="176">
        <v>0</v>
      </c>
      <c r="F448" s="176">
        <v>0</v>
      </c>
      <c r="G448" s="175" t="s">
        <v>6</v>
      </c>
      <c r="H448" s="176">
        <v>7862470.3600000003</v>
      </c>
      <c r="I448" s="286"/>
    </row>
    <row r="449" spans="1:9" x14ac:dyDescent="0.25">
      <c r="A449" s="286"/>
      <c r="B449" s="175" t="s">
        <v>204</v>
      </c>
      <c r="C449" s="175" t="s">
        <v>6</v>
      </c>
      <c r="D449" s="176">
        <v>4561192.3</v>
      </c>
      <c r="E449" s="176">
        <v>0</v>
      </c>
      <c r="F449" s="176">
        <v>0</v>
      </c>
      <c r="G449" s="175" t="s">
        <v>6</v>
      </c>
      <c r="H449" s="176">
        <v>4561192.3</v>
      </c>
      <c r="I449" s="286"/>
    </row>
    <row r="450" spans="1:9" x14ac:dyDescent="0.25">
      <c r="A450" s="286"/>
      <c r="B450" s="175" t="s">
        <v>206</v>
      </c>
      <c r="C450" s="175" t="s">
        <v>6</v>
      </c>
      <c r="D450" s="176">
        <v>2765075.14</v>
      </c>
      <c r="E450" s="176">
        <v>0</v>
      </c>
      <c r="F450" s="176">
        <v>0</v>
      </c>
      <c r="G450" s="175" t="s">
        <v>6</v>
      </c>
      <c r="H450" s="176">
        <v>2765075.14</v>
      </c>
      <c r="I450" s="286"/>
    </row>
    <row r="451" spans="1:9" x14ac:dyDescent="0.25">
      <c r="A451" s="286"/>
      <c r="B451" s="175" t="s">
        <v>207</v>
      </c>
      <c r="C451" s="175" t="s">
        <v>6</v>
      </c>
      <c r="D451" s="176">
        <v>2354645.0299999998</v>
      </c>
      <c r="E451" s="176">
        <v>0</v>
      </c>
      <c r="F451" s="176">
        <v>0</v>
      </c>
      <c r="G451" s="175" t="s">
        <v>6</v>
      </c>
      <c r="H451" s="176">
        <v>2354645.0299999998</v>
      </c>
      <c r="I451" s="286"/>
    </row>
    <row r="452" spans="1:9" x14ac:dyDescent="0.25">
      <c r="A452" s="286"/>
      <c r="B452" s="177" t="s">
        <v>264</v>
      </c>
      <c r="C452" s="177" t="s">
        <v>6</v>
      </c>
      <c r="D452" s="174">
        <v>9607757.6500000004</v>
      </c>
      <c r="E452" s="174">
        <v>0</v>
      </c>
      <c r="F452" s="174">
        <v>350005.62</v>
      </c>
      <c r="G452" s="177" t="s">
        <v>6</v>
      </c>
      <c r="H452" s="174">
        <v>9957763.2699999996</v>
      </c>
      <c r="I452" s="286"/>
    </row>
    <row r="453" spans="1:9" x14ac:dyDescent="0.25">
      <c r="A453" s="286"/>
      <c r="B453" s="175" t="s">
        <v>219</v>
      </c>
      <c r="C453" s="175" t="s">
        <v>6</v>
      </c>
      <c r="D453" s="176">
        <v>3011826.53</v>
      </c>
      <c r="E453" s="176">
        <v>0</v>
      </c>
      <c r="F453" s="176">
        <v>278745.62</v>
      </c>
      <c r="G453" s="175" t="s">
        <v>6</v>
      </c>
      <c r="H453" s="176">
        <v>3290572.15</v>
      </c>
      <c r="I453" s="286"/>
    </row>
    <row r="454" spans="1:9" x14ac:dyDescent="0.25">
      <c r="A454" s="286"/>
      <c r="B454" s="175" t="s">
        <v>220</v>
      </c>
      <c r="C454" s="175" t="s">
        <v>6</v>
      </c>
      <c r="D454" s="176">
        <v>797088.8</v>
      </c>
      <c r="E454" s="176">
        <v>0</v>
      </c>
      <c r="F454" s="176">
        <v>71260</v>
      </c>
      <c r="G454" s="175" t="s">
        <v>6</v>
      </c>
      <c r="H454" s="176">
        <v>868348.8</v>
      </c>
      <c r="I454" s="286"/>
    </row>
    <row r="455" spans="1:9" x14ac:dyDescent="0.25">
      <c r="A455" s="286"/>
      <c r="B455" s="175" t="s">
        <v>221</v>
      </c>
      <c r="C455" s="175" t="s">
        <v>6</v>
      </c>
      <c r="D455" s="176">
        <v>48920.37</v>
      </c>
      <c r="E455" s="176">
        <v>0</v>
      </c>
      <c r="F455" s="176">
        <v>0</v>
      </c>
      <c r="G455" s="175" t="s">
        <v>6</v>
      </c>
      <c r="H455" s="176">
        <v>48920.37</v>
      </c>
      <c r="I455" s="286"/>
    </row>
    <row r="456" spans="1:9" x14ac:dyDescent="0.25">
      <c r="A456" s="286"/>
      <c r="B456" s="175" t="s">
        <v>222</v>
      </c>
      <c r="C456" s="175" t="s">
        <v>6</v>
      </c>
      <c r="D456" s="176">
        <v>4763222.37</v>
      </c>
      <c r="E456" s="176">
        <v>0</v>
      </c>
      <c r="F456" s="176">
        <v>0</v>
      </c>
      <c r="G456" s="175" t="s">
        <v>6</v>
      </c>
      <c r="H456" s="176">
        <v>4763222.37</v>
      </c>
      <c r="I456" s="286"/>
    </row>
    <row r="457" spans="1:9" x14ac:dyDescent="0.25">
      <c r="A457" s="286"/>
      <c r="B457" s="177" t="s">
        <v>265</v>
      </c>
      <c r="C457" s="177" t="s">
        <v>6</v>
      </c>
      <c r="D457" s="174">
        <v>136523</v>
      </c>
      <c r="E457" s="174">
        <v>0</v>
      </c>
      <c r="F457" s="174">
        <v>0</v>
      </c>
      <c r="G457" s="177" t="s">
        <v>6</v>
      </c>
      <c r="H457" s="174">
        <v>136523</v>
      </c>
      <c r="I457" s="286"/>
    </row>
    <row r="458" spans="1:9" x14ac:dyDescent="0.25">
      <c r="A458" s="286"/>
      <c r="B458" s="177" t="s">
        <v>230</v>
      </c>
      <c r="C458" s="177" t="s">
        <v>6</v>
      </c>
      <c r="D458" s="174">
        <v>31500</v>
      </c>
      <c r="E458" s="174">
        <v>0</v>
      </c>
      <c r="F458" s="174">
        <v>0</v>
      </c>
      <c r="G458" s="177" t="s">
        <v>6</v>
      </c>
      <c r="H458" s="174">
        <v>31500</v>
      </c>
      <c r="I458" s="286"/>
    </row>
    <row r="459" spans="1:9" x14ac:dyDescent="0.25">
      <c r="A459" s="286"/>
      <c r="B459" s="177" t="s">
        <v>231</v>
      </c>
      <c r="C459" s="177" t="s">
        <v>6</v>
      </c>
      <c r="D459" s="174">
        <v>111600</v>
      </c>
      <c r="E459" s="174">
        <v>0</v>
      </c>
      <c r="F459" s="174">
        <v>0</v>
      </c>
      <c r="G459" s="177" t="s">
        <v>6</v>
      </c>
      <c r="H459" s="174">
        <v>111600</v>
      </c>
      <c r="I459" s="286"/>
    </row>
    <row r="460" spans="1:9" x14ac:dyDescent="0.25">
      <c r="A460" s="286"/>
      <c r="B460" s="177" t="s">
        <v>266</v>
      </c>
      <c r="C460" s="177" t="s">
        <v>6</v>
      </c>
      <c r="D460" s="174">
        <v>128511.67</v>
      </c>
      <c r="E460" s="174">
        <v>0</v>
      </c>
      <c r="F460" s="174">
        <v>0</v>
      </c>
      <c r="G460" s="177" t="s">
        <v>6</v>
      </c>
      <c r="H460" s="174">
        <v>128511.67</v>
      </c>
      <c r="I460" s="286"/>
    </row>
    <row r="461" spans="1:9" x14ac:dyDescent="0.25">
      <c r="A461" s="286"/>
      <c r="B461" s="177" t="s">
        <v>240</v>
      </c>
      <c r="C461" s="177" t="s">
        <v>6</v>
      </c>
      <c r="D461" s="174">
        <v>4059464</v>
      </c>
      <c r="E461" s="174">
        <v>0</v>
      </c>
      <c r="F461" s="174">
        <v>0</v>
      </c>
      <c r="G461" s="177" t="s">
        <v>6</v>
      </c>
      <c r="H461" s="174">
        <v>4059464</v>
      </c>
      <c r="I461" s="286"/>
    </row>
    <row r="462" spans="1:9" x14ac:dyDescent="0.25">
      <c r="A462" s="286"/>
      <c r="B462" s="177" t="s">
        <v>267</v>
      </c>
      <c r="C462" s="177" t="s">
        <v>6</v>
      </c>
      <c r="D462" s="174">
        <v>295623.7</v>
      </c>
      <c r="E462" s="174">
        <v>0</v>
      </c>
      <c r="F462" s="174">
        <v>0</v>
      </c>
      <c r="G462" s="177" t="s">
        <v>6</v>
      </c>
      <c r="H462" s="174">
        <v>295623.7</v>
      </c>
      <c r="I462" s="286"/>
    </row>
    <row r="463" spans="1:9" x14ac:dyDescent="0.25">
      <c r="A463" s="286"/>
      <c r="B463" s="175" t="s">
        <v>223</v>
      </c>
      <c r="C463" s="175" t="s">
        <v>6</v>
      </c>
      <c r="D463" s="176">
        <v>986699.58</v>
      </c>
      <c r="E463" s="176">
        <v>0</v>
      </c>
      <c r="F463" s="176">
        <v>0</v>
      </c>
      <c r="G463" s="175" t="s">
        <v>6</v>
      </c>
      <c r="H463" s="176">
        <v>986699.58</v>
      </c>
      <c r="I463" s="286"/>
    </row>
    <row r="464" spans="1:9" x14ac:dyDescent="0.25">
      <c r="A464" s="286"/>
      <c r="B464" s="177" t="s">
        <v>268</v>
      </c>
      <c r="C464" s="177" t="s">
        <v>6</v>
      </c>
      <c r="D464" s="174">
        <v>986699.58</v>
      </c>
      <c r="E464" s="174">
        <v>0</v>
      </c>
      <c r="F464" s="174">
        <v>0</v>
      </c>
      <c r="G464" s="177" t="s">
        <v>6</v>
      </c>
      <c r="H464" s="174">
        <v>986699.58</v>
      </c>
      <c r="I464" s="286"/>
    </row>
    <row r="465" spans="1:9" x14ac:dyDescent="0.25">
      <c r="A465" s="286"/>
      <c r="B465" s="177" t="s">
        <v>272</v>
      </c>
      <c r="C465" s="174">
        <v>13873800.92</v>
      </c>
      <c r="D465" s="177" t="s">
        <v>6</v>
      </c>
      <c r="E465" s="174">
        <v>751349.03</v>
      </c>
      <c r="F465" s="174">
        <v>119474.48</v>
      </c>
      <c r="G465" s="174">
        <v>14505675.470000001</v>
      </c>
      <c r="H465" s="177" t="s">
        <v>6</v>
      </c>
      <c r="I465" s="286"/>
    </row>
    <row r="466" spans="1:9" x14ac:dyDescent="0.25">
      <c r="A466" s="286"/>
      <c r="B466" s="177" t="s">
        <v>222</v>
      </c>
      <c r="C466" s="174">
        <v>7423515.9000000004</v>
      </c>
      <c r="D466" s="177" t="s">
        <v>6</v>
      </c>
      <c r="E466" s="174">
        <v>283811.77</v>
      </c>
      <c r="F466" s="174">
        <v>87974.48</v>
      </c>
      <c r="G466" s="174">
        <v>7619353.1900000004</v>
      </c>
      <c r="H466" s="177" t="s">
        <v>6</v>
      </c>
      <c r="I466" s="286"/>
    </row>
    <row r="467" spans="1:9" x14ac:dyDescent="0.25">
      <c r="A467" s="286"/>
      <c r="B467" s="175" t="s">
        <v>265</v>
      </c>
      <c r="C467" s="176">
        <v>157612.96</v>
      </c>
      <c r="D467" s="175" t="s">
        <v>6</v>
      </c>
      <c r="E467" s="176">
        <v>25564</v>
      </c>
      <c r="F467" s="176">
        <v>41797.339999999997</v>
      </c>
      <c r="G467" s="176">
        <v>141379.62</v>
      </c>
      <c r="H467" s="175" t="s">
        <v>6</v>
      </c>
      <c r="I467" s="286"/>
    </row>
    <row r="468" spans="1:9" x14ac:dyDescent="0.25">
      <c r="A468" s="286"/>
      <c r="B468" s="177" t="s">
        <v>273</v>
      </c>
      <c r="C468" s="174">
        <v>130078.96</v>
      </c>
      <c r="D468" s="177" t="s">
        <v>6</v>
      </c>
      <c r="E468" s="174">
        <v>24345</v>
      </c>
      <c r="F468" s="174">
        <v>29018.34</v>
      </c>
      <c r="G468" s="174">
        <v>125405.62</v>
      </c>
      <c r="H468" s="177" t="s">
        <v>6</v>
      </c>
      <c r="I468" s="286"/>
    </row>
    <row r="469" spans="1:9" x14ac:dyDescent="0.25">
      <c r="A469" s="286"/>
      <c r="B469" s="177" t="s">
        <v>274</v>
      </c>
      <c r="C469" s="174">
        <v>16977</v>
      </c>
      <c r="D469" s="177" t="s">
        <v>6</v>
      </c>
      <c r="E469" s="174">
        <v>0</v>
      </c>
      <c r="F469" s="174">
        <v>8115</v>
      </c>
      <c r="G469" s="174">
        <v>8862</v>
      </c>
      <c r="H469" s="177" t="s">
        <v>6</v>
      </c>
      <c r="I469" s="286"/>
    </row>
    <row r="470" spans="1:9" x14ac:dyDescent="0.25">
      <c r="A470" s="286"/>
      <c r="B470" s="177" t="s">
        <v>275</v>
      </c>
      <c r="C470" s="174">
        <v>10557</v>
      </c>
      <c r="D470" s="177" t="s">
        <v>6</v>
      </c>
      <c r="E470" s="174">
        <v>1219</v>
      </c>
      <c r="F470" s="174">
        <v>4664</v>
      </c>
      <c r="G470" s="174">
        <v>7112</v>
      </c>
      <c r="H470" s="177" t="s">
        <v>6</v>
      </c>
      <c r="I470" s="286"/>
    </row>
    <row r="471" spans="1:9" x14ac:dyDescent="0.25">
      <c r="A471" s="286"/>
      <c r="B471" s="175" t="s">
        <v>230</v>
      </c>
      <c r="C471" s="176">
        <v>42000</v>
      </c>
      <c r="D471" s="175" t="s">
        <v>6</v>
      </c>
      <c r="E471" s="176">
        <v>0</v>
      </c>
      <c r="F471" s="176">
        <v>0</v>
      </c>
      <c r="G471" s="176">
        <v>42000</v>
      </c>
      <c r="H471" s="175" t="s">
        <v>6</v>
      </c>
      <c r="I471" s="286"/>
    </row>
    <row r="472" spans="1:9" x14ac:dyDescent="0.25">
      <c r="A472" s="286"/>
      <c r="B472" s="177" t="s">
        <v>276</v>
      </c>
      <c r="C472" s="174">
        <v>36177.79</v>
      </c>
      <c r="D472" s="177" t="s">
        <v>6</v>
      </c>
      <c r="E472" s="174">
        <v>0</v>
      </c>
      <c r="F472" s="174">
        <v>0</v>
      </c>
      <c r="G472" s="174">
        <v>36177.79</v>
      </c>
      <c r="H472" s="177" t="s">
        <v>6</v>
      </c>
      <c r="I472" s="286"/>
    </row>
    <row r="473" spans="1:9" x14ac:dyDescent="0.25">
      <c r="A473" s="286"/>
      <c r="B473" s="177" t="s">
        <v>277</v>
      </c>
      <c r="C473" s="174">
        <v>5822.21</v>
      </c>
      <c r="D473" s="177" t="s">
        <v>6</v>
      </c>
      <c r="E473" s="174">
        <v>0</v>
      </c>
      <c r="F473" s="174">
        <v>0</v>
      </c>
      <c r="G473" s="174">
        <v>5822.21</v>
      </c>
      <c r="H473" s="177" t="s">
        <v>6</v>
      </c>
      <c r="I473" s="286"/>
    </row>
    <row r="474" spans="1:9" x14ac:dyDescent="0.25">
      <c r="A474" s="286"/>
      <c r="B474" s="175" t="s">
        <v>231</v>
      </c>
      <c r="C474" s="176">
        <v>149042.72</v>
      </c>
      <c r="D474" s="175" t="s">
        <v>6</v>
      </c>
      <c r="E474" s="176">
        <v>2325</v>
      </c>
      <c r="F474" s="176">
        <v>0</v>
      </c>
      <c r="G474" s="176">
        <v>151367.72</v>
      </c>
      <c r="H474" s="175" t="s">
        <v>6</v>
      </c>
      <c r="I474" s="286"/>
    </row>
    <row r="475" spans="1:9" x14ac:dyDescent="0.25">
      <c r="A475" s="286"/>
      <c r="B475" s="177" t="s">
        <v>278</v>
      </c>
      <c r="C475" s="174">
        <v>7367.98</v>
      </c>
      <c r="D475" s="177" t="s">
        <v>6</v>
      </c>
      <c r="E475" s="174">
        <v>1140</v>
      </c>
      <c r="F475" s="174">
        <v>0</v>
      </c>
      <c r="G475" s="174">
        <v>8507.98</v>
      </c>
      <c r="H475" s="177" t="s">
        <v>6</v>
      </c>
      <c r="I475" s="286"/>
    </row>
    <row r="476" spans="1:9" x14ac:dyDescent="0.25">
      <c r="A476" s="286"/>
      <c r="B476" s="177" t="s">
        <v>279</v>
      </c>
      <c r="C476" s="174">
        <v>43150.44</v>
      </c>
      <c r="D476" s="177" t="s">
        <v>6</v>
      </c>
      <c r="E476" s="174">
        <v>1185</v>
      </c>
      <c r="F476" s="174">
        <v>0</v>
      </c>
      <c r="G476" s="174">
        <v>44335.44</v>
      </c>
      <c r="H476" s="177" t="s">
        <v>6</v>
      </c>
      <c r="I476" s="286"/>
    </row>
    <row r="477" spans="1:9" x14ac:dyDescent="0.25">
      <c r="A477" s="286"/>
      <c r="B477" s="177" t="s">
        <v>280</v>
      </c>
      <c r="C477" s="174">
        <v>15849.3</v>
      </c>
      <c r="D477" s="177" t="s">
        <v>6</v>
      </c>
      <c r="E477" s="174">
        <v>0</v>
      </c>
      <c r="F477" s="174">
        <v>0</v>
      </c>
      <c r="G477" s="174">
        <v>15849.3</v>
      </c>
      <c r="H477" s="177" t="s">
        <v>6</v>
      </c>
      <c r="I477" s="286"/>
    </row>
    <row r="478" spans="1:9" x14ac:dyDescent="0.25">
      <c r="A478" s="286"/>
      <c r="B478" s="177" t="s">
        <v>281</v>
      </c>
      <c r="C478" s="174">
        <v>82675</v>
      </c>
      <c r="D478" s="177" t="s">
        <v>6</v>
      </c>
      <c r="E478" s="174">
        <v>0</v>
      </c>
      <c r="F478" s="174">
        <v>0</v>
      </c>
      <c r="G478" s="174">
        <v>82675</v>
      </c>
      <c r="H478" s="177" t="s">
        <v>6</v>
      </c>
      <c r="I478" s="286"/>
    </row>
    <row r="479" spans="1:9" x14ac:dyDescent="0.25">
      <c r="A479" s="286"/>
      <c r="B479" s="175" t="s">
        <v>232</v>
      </c>
      <c r="C479" s="176">
        <v>209716</v>
      </c>
      <c r="D479" s="175" t="s">
        <v>6</v>
      </c>
      <c r="E479" s="176">
        <v>6850</v>
      </c>
      <c r="F479" s="176">
        <v>0</v>
      </c>
      <c r="G479" s="176">
        <v>216566</v>
      </c>
      <c r="H479" s="175" t="s">
        <v>6</v>
      </c>
      <c r="I479" s="286"/>
    </row>
    <row r="480" spans="1:9" x14ac:dyDescent="0.25">
      <c r="A480" s="286"/>
      <c r="B480" s="177" t="s">
        <v>248</v>
      </c>
      <c r="C480" s="174">
        <v>86725</v>
      </c>
      <c r="D480" s="177" t="s">
        <v>6</v>
      </c>
      <c r="E480" s="174">
        <v>3750</v>
      </c>
      <c r="F480" s="174">
        <v>0</v>
      </c>
      <c r="G480" s="174">
        <v>90475</v>
      </c>
      <c r="H480" s="177" t="s">
        <v>6</v>
      </c>
      <c r="I480" s="286"/>
    </row>
    <row r="481" spans="1:9" x14ac:dyDescent="0.25">
      <c r="A481" s="286"/>
      <c r="B481" s="177" t="s">
        <v>282</v>
      </c>
      <c r="C481" s="174">
        <v>81391</v>
      </c>
      <c r="D481" s="177" t="s">
        <v>6</v>
      </c>
      <c r="E481" s="174">
        <v>0</v>
      </c>
      <c r="F481" s="174">
        <v>0</v>
      </c>
      <c r="G481" s="174">
        <v>81391</v>
      </c>
      <c r="H481" s="177" t="s">
        <v>6</v>
      </c>
      <c r="I481" s="286"/>
    </row>
    <row r="482" spans="1:9" x14ac:dyDescent="0.25">
      <c r="A482" s="286"/>
      <c r="B482" s="177" t="s">
        <v>249</v>
      </c>
      <c r="C482" s="174">
        <v>8450</v>
      </c>
      <c r="D482" s="177" t="s">
        <v>6</v>
      </c>
      <c r="E482" s="174">
        <v>850</v>
      </c>
      <c r="F482" s="174">
        <v>0</v>
      </c>
      <c r="G482" s="174">
        <v>9300</v>
      </c>
      <c r="H482" s="177" t="s">
        <v>6</v>
      </c>
      <c r="I482" s="286"/>
    </row>
    <row r="483" spans="1:9" x14ac:dyDescent="0.25">
      <c r="A483" s="286"/>
      <c r="B483" s="177" t="s">
        <v>283</v>
      </c>
      <c r="C483" s="174">
        <v>15150</v>
      </c>
      <c r="D483" s="177" t="s">
        <v>6</v>
      </c>
      <c r="E483" s="174">
        <v>1250</v>
      </c>
      <c r="F483" s="174">
        <v>0</v>
      </c>
      <c r="G483" s="174">
        <v>16400</v>
      </c>
      <c r="H483" s="177" t="s">
        <v>6</v>
      </c>
      <c r="I483" s="286"/>
    </row>
    <row r="484" spans="1:9" x14ac:dyDescent="0.25">
      <c r="A484" s="286"/>
      <c r="B484" s="177" t="s">
        <v>284</v>
      </c>
      <c r="C484" s="174">
        <v>18000</v>
      </c>
      <c r="D484" s="177" t="s">
        <v>6</v>
      </c>
      <c r="E484" s="174">
        <v>1000</v>
      </c>
      <c r="F484" s="174">
        <v>0</v>
      </c>
      <c r="G484" s="174">
        <v>19000</v>
      </c>
      <c r="H484" s="177" t="s">
        <v>6</v>
      </c>
      <c r="I484" s="286"/>
    </row>
    <row r="485" spans="1:9" x14ac:dyDescent="0.25">
      <c r="A485" s="286"/>
      <c r="B485" s="175" t="s">
        <v>233</v>
      </c>
      <c r="C485" s="176">
        <v>207350.81</v>
      </c>
      <c r="D485" s="175" t="s">
        <v>6</v>
      </c>
      <c r="E485" s="176">
        <v>36000</v>
      </c>
      <c r="F485" s="176">
        <v>0</v>
      </c>
      <c r="G485" s="176">
        <v>243350.81</v>
      </c>
      <c r="H485" s="175" t="s">
        <v>6</v>
      </c>
      <c r="I485" s="286"/>
    </row>
    <row r="486" spans="1:9" x14ac:dyDescent="0.25">
      <c r="A486" s="286"/>
      <c r="B486" s="177" t="s">
        <v>285</v>
      </c>
      <c r="C486" s="174">
        <v>137612</v>
      </c>
      <c r="D486" s="177" t="s">
        <v>6</v>
      </c>
      <c r="E486" s="174">
        <v>36000</v>
      </c>
      <c r="F486" s="174">
        <v>0</v>
      </c>
      <c r="G486" s="174">
        <v>173612</v>
      </c>
      <c r="H486" s="177" t="s">
        <v>6</v>
      </c>
      <c r="I486" s="286"/>
    </row>
    <row r="487" spans="1:9" x14ac:dyDescent="0.25">
      <c r="A487" s="286"/>
      <c r="B487" s="177" t="s">
        <v>286</v>
      </c>
      <c r="C487" s="174">
        <v>69738.81</v>
      </c>
      <c r="D487" s="177" t="s">
        <v>6</v>
      </c>
      <c r="E487" s="174">
        <v>0</v>
      </c>
      <c r="F487" s="174">
        <v>0</v>
      </c>
      <c r="G487" s="174">
        <v>69738.81</v>
      </c>
      <c r="H487" s="177" t="s">
        <v>6</v>
      </c>
      <c r="I487" s="286"/>
    </row>
    <row r="488" spans="1:9" x14ac:dyDescent="0.25">
      <c r="A488" s="286"/>
      <c r="B488" s="175" t="s">
        <v>234</v>
      </c>
      <c r="C488" s="176">
        <v>5000</v>
      </c>
      <c r="D488" s="175" t="s">
        <v>6</v>
      </c>
      <c r="E488" s="176">
        <v>0</v>
      </c>
      <c r="F488" s="176">
        <v>0</v>
      </c>
      <c r="G488" s="176">
        <v>5000</v>
      </c>
      <c r="H488" s="175" t="s">
        <v>6</v>
      </c>
      <c r="I488" s="286"/>
    </row>
    <row r="489" spans="1:9" x14ac:dyDescent="0.25">
      <c r="A489" s="286"/>
      <c r="B489" s="177" t="s">
        <v>234</v>
      </c>
      <c r="C489" s="174">
        <v>5000</v>
      </c>
      <c r="D489" s="177" t="s">
        <v>6</v>
      </c>
      <c r="E489" s="174">
        <v>0</v>
      </c>
      <c r="F489" s="174">
        <v>0</v>
      </c>
      <c r="G489" s="174">
        <v>5000</v>
      </c>
      <c r="H489" s="177" t="s">
        <v>6</v>
      </c>
      <c r="I489" s="286"/>
    </row>
    <row r="490" spans="1:9" x14ac:dyDescent="0.25">
      <c r="A490" s="286"/>
      <c r="B490" s="175" t="s">
        <v>235</v>
      </c>
      <c r="C490" s="176">
        <v>95331.42</v>
      </c>
      <c r="D490" s="175" t="s">
        <v>6</v>
      </c>
      <c r="E490" s="176">
        <v>0</v>
      </c>
      <c r="F490" s="176">
        <v>0</v>
      </c>
      <c r="G490" s="176">
        <v>95331.42</v>
      </c>
      <c r="H490" s="175" t="s">
        <v>6</v>
      </c>
      <c r="I490" s="286"/>
    </row>
    <row r="491" spans="1:9" x14ac:dyDescent="0.25">
      <c r="A491" s="286"/>
      <c r="B491" s="177" t="s">
        <v>287</v>
      </c>
      <c r="C491" s="174">
        <v>95331.42</v>
      </c>
      <c r="D491" s="177" t="s">
        <v>6</v>
      </c>
      <c r="E491" s="174">
        <v>0</v>
      </c>
      <c r="F491" s="174">
        <v>0</v>
      </c>
      <c r="G491" s="174">
        <v>95331.42</v>
      </c>
      <c r="H491" s="177" t="s">
        <v>6</v>
      </c>
      <c r="I491" s="286"/>
    </row>
    <row r="492" spans="1:9" x14ac:dyDescent="0.25">
      <c r="A492" s="286"/>
      <c r="B492" s="175" t="s">
        <v>236</v>
      </c>
      <c r="C492" s="176">
        <v>83757</v>
      </c>
      <c r="D492" s="175" t="s">
        <v>6</v>
      </c>
      <c r="E492" s="176">
        <v>0</v>
      </c>
      <c r="F492" s="176">
        <v>0</v>
      </c>
      <c r="G492" s="176">
        <v>83757</v>
      </c>
      <c r="H492" s="175" t="s">
        <v>6</v>
      </c>
      <c r="I492" s="286"/>
    </row>
    <row r="493" spans="1:9" x14ac:dyDescent="0.25">
      <c r="A493" s="286"/>
      <c r="B493" s="177" t="s">
        <v>236</v>
      </c>
      <c r="C493" s="174">
        <v>83757</v>
      </c>
      <c r="D493" s="177" t="s">
        <v>6</v>
      </c>
      <c r="E493" s="174">
        <v>0</v>
      </c>
      <c r="F493" s="174">
        <v>0</v>
      </c>
      <c r="G493" s="174">
        <v>83757</v>
      </c>
      <c r="H493" s="177" t="s">
        <v>6</v>
      </c>
      <c r="I493" s="286"/>
    </row>
    <row r="494" spans="1:9" x14ac:dyDescent="0.25">
      <c r="A494" s="286"/>
      <c r="B494" s="175" t="s">
        <v>237</v>
      </c>
      <c r="C494" s="176">
        <v>730500</v>
      </c>
      <c r="D494" s="175" t="s">
        <v>6</v>
      </c>
      <c r="E494" s="176">
        <v>0</v>
      </c>
      <c r="F494" s="176">
        <v>0</v>
      </c>
      <c r="G494" s="176">
        <v>730500</v>
      </c>
      <c r="H494" s="175" t="s">
        <v>6</v>
      </c>
      <c r="I494" s="286"/>
    </row>
    <row r="495" spans="1:9" x14ac:dyDescent="0.25">
      <c r="A495" s="286"/>
      <c r="B495" s="177" t="s">
        <v>247</v>
      </c>
      <c r="C495" s="174">
        <v>487000</v>
      </c>
      <c r="D495" s="177" t="s">
        <v>6</v>
      </c>
      <c r="E495" s="174">
        <v>0</v>
      </c>
      <c r="F495" s="174">
        <v>0</v>
      </c>
      <c r="G495" s="174">
        <v>487000</v>
      </c>
      <c r="H495" s="177" t="s">
        <v>6</v>
      </c>
      <c r="I495" s="286"/>
    </row>
    <row r="496" spans="1:9" x14ac:dyDescent="0.25">
      <c r="A496" s="286"/>
      <c r="B496" s="177" t="s">
        <v>248</v>
      </c>
      <c r="C496" s="174">
        <v>102500</v>
      </c>
      <c r="D496" s="177" t="s">
        <v>6</v>
      </c>
      <c r="E496" s="174">
        <v>0</v>
      </c>
      <c r="F496" s="174">
        <v>0</v>
      </c>
      <c r="G496" s="174">
        <v>102500</v>
      </c>
      <c r="H496" s="177" t="s">
        <v>6</v>
      </c>
      <c r="I496" s="286"/>
    </row>
    <row r="497" spans="1:9" x14ac:dyDescent="0.25">
      <c r="A497" s="286"/>
      <c r="B497" s="177" t="s">
        <v>282</v>
      </c>
      <c r="C497" s="174">
        <v>68000</v>
      </c>
      <c r="D497" s="177" t="s">
        <v>6</v>
      </c>
      <c r="E497" s="174">
        <v>0</v>
      </c>
      <c r="F497" s="174">
        <v>0</v>
      </c>
      <c r="G497" s="174">
        <v>68000</v>
      </c>
      <c r="H497" s="177" t="s">
        <v>6</v>
      </c>
      <c r="I497" s="286"/>
    </row>
    <row r="498" spans="1:9" x14ac:dyDescent="0.25">
      <c r="A498" s="286"/>
      <c r="B498" s="177" t="s">
        <v>249</v>
      </c>
      <c r="C498" s="174">
        <v>22500</v>
      </c>
      <c r="D498" s="177" t="s">
        <v>6</v>
      </c>
      <c r="E498" s="174">
        <v>0</v>
      </c>
      <c r="F498" s="174">
        <v>0</v>
      </c>
      <c r="G498" s="174">
        <v>22500</v>
      </c>
      <c r="H498" s="177" t="s">
        <v>6</v>
      </c>
      <c r="I498" s="286"/>
    </row>
    <row r="499" spans="1:9" x14ac:dyDescent="0.25">
      <c r="A499" s="286"/>
      <c r="B499" s="177" t="s">
        <v>283</v>
      </c>
      <c r="C499" s="174">
        <v>27500</v>
      </c>
      <c r="D499" s="177" t="s">
        <v>6</v>
      </c>
      <c r="E499" s="174">
        <v>0</v>
      </c>
      <c r="F499" s="174">
        <v>0</v>
      </c>
      <c r="G499" s="174">
        <v>27500</v>
      </c>
      <c r="H499" s="177" t="s">
        <v>6</v>
      </c>
      <c r="I499" s="286"/>
    </row>
    <row r="500" spans="1:9" x14ac:dyDescent="0.25">
      <c r="A500" s="286"/>
      <c r="B500" s="177" t="s">
        <v>284</v>
      </c>
      <c r="C500" s="174">
        <v>23000</v>
      </c>
      <c r="D500" s="177" t="s">
        <v>6</v>
      </c>
      <c r="E500" s="174">
        <v>0</v>
      </c>
      <c r="F500" s="174">
        <v>0</v>
      </c>
      <c r="G500" s="174">
        <v>23000</v>
      </c>
      <c r="H500" s="177" t="s">
        <v>6</v>
      </c>
      <c r="I500" s="286"/>
    </row>
    <row r="501" spans="1:9" x14ac:dyDescent="0.25">
      <c r="A501" s="286"/>
      <c r="B501" s="175" t="s">
        <v>238</v>
      </c>
      <c r="C501" s="176">
        <v>181919.85</v>
      </c>
      <c r="D501" s="175" t="s">
        <v>6</v>
      </c>
      <c r="E501" s="176">
        <v>41000</v>
      </c>
      <c r="F501" s="176">
        <v>0</v>
      </c>
      <c r="G501" s="176">
        <v>222919.85</v>
      </c>
      <c r="H501" s="175" t="s">
        <v>6</v>
      </c>
      <c r="I501" s="286"/>
    </row>
    <row r="502" spans="1:9" x14ac:dyDescent="0.25">
      <c r="A502" s="286"/>
      <c r="B502" s="177" t="s">
        <v>247</v>
      </c>
      <c r="C502" s="174">
        <v>106226.85</v>
      </c>
      <c r="D502" s="177" t="s">
        <v>6</v>
      </c>
      <c r="E502" s="174">
        <v>41000</v>
      </c>
      <c r="F502" s="174">
        <v>0</v>
      </c>
      <c r="G502" s="174">
        <v>147226.85</v>
      </c>
      <c r="H502" s="177" t="s">
        <v>6</v>
      </c>
      <c r="I502" s="286"/>
    </row>
    <row r="503" spans="1:9" x14ac:dyDescent="0.25">
      <c r="A503" s="286"/>
      <c r="B503" s="177" t="s">
        <v>248</v>
      </c>
      <c r="C503" s="174">
        <v>75693</v>
      </c>
      <c r="D503" s="177" t="s">
        <v>6</v>
      </c>
      <c r="E503" s="174">
        <v>0</v>
      </c>
      <c r="F503" s="174">
        <v>0</v>
      </c>
      <c r="G503" s="174">
        <v>75693</v>
      </c>
      <c r="H503" s="177" t="s">
        <v>6</v>
      </c>
      <c r="I503" s="286"/>
    </row>
    <row r="504" spans="1:9" x14ac:dyDescent="0.25">
      <c r="A504" s="286"/>
      <c r="B504" s="175" t="s">
        <v>239</v>
      </c>
      <c r="C504" s="176">
        <v>1127965.8500000001</v>
      </c>
      <c r="D504" s="175" t="s">
        <v>6</v>
      </c>
      <c r="E504" s="176">
        <v>96500</v>
      </c>
      <c r="F504" s="176">
        <v>3362</v>
      </c>
      <c r="G504" s="176">
        <v>1221103.8500000001</v>
      </c>
      <c r="H504" s="175" t="s">
        <v>6</v>
      </c>
      <c r="I504" s="286"/>
    </row>
    <row r="505" spans="1:9" x14ac:dyDescent="0.25">
      <c r="A505" s="286"/>
      <c r="B505" s="177" t="s">
        <v>288</v>
      </c>
      <c r="C505" s="174">
        <v>321861.78000000003</v>
      </c>
      <c r="D505" s="177" t="s">
        <v>6</v>
      </c>
      <c r="E505" s="174">
        <v>63500</v>
      </c>
      <c r="F505" s="174">
        <v>3362</v>
      </c>
      <c r="G505" s="174">
        <v>381999.78</v>
      </c>
      <c r="H505" s="177" t="s">
        <v>6</v>
      </c>
      <c r="I505" s="286"/>
    </row>
    <row r="506" spans="1:9" x14ac:dyDescent="0.25">
      <c r="A506" s="286"/>
      <c r="B506" s="177" t="s">
        <v>289</v>
      </c>
      <c r="C506" s="174">
        <v>321290.95</v>
      </c>
      <c r="D506" s="177" t="s">
        <v>6</v>
      </c>
      <c r="E506" s="174">
        <v>33000</v>
      </c>
      <c r="F506" s="174">
        <v>0</v>
      </c>
      <c r="G506" s="174">
        <v>354290.95</v>
      </c>
      <c r="H506" s="177" t="s">
        <v>6</v>
      </c>
      <c r="I506" s="286"/>
    </row>
    <row r="507" spans="1:9" x14ac:dyDescent="0.25">
      <c r="A507" s="286"/>
      <c r="B507" s="177" t="s">
        <v>290</v>
      </c>
      <c r="C507" s="174">
        <v>484813.12</v>
      </c>
      <c r="D507" s="177" t="s">
        <v>6</v>
      </c>
      <c r="E507" s="174">
        <v>0</v>
      </c>
      <c r="F507" s="174">
        <v>0</v>
      </c>
      <c r="G507" s="174">
        <v>484813.12</v>
      </c>
      <c r="H507" s="177" t="s">
        <v>6</v>
      </c>
      <c r="I507" s="286"/>
    </row>
    <row r="508" spans="1:9" x14ac:dyDescent="0.25">
      <c r="A508" s="286"/>
      <c r="B508" s="175" t="s">
        <v>247</v>
      </c>
      <c r="C508" s="176">
        <v>0</v>
      </c>
      <c r="D508" s="175" t="s">
        <v>6</v>
      </c>
      <c r="E508" s="176">
        <v>8234</v>
      </c>
      <c r="F508" s="176">
        <v>0</v>
      </c>
      <c r="G508" s="176">
        <v>8234</v>
      </c>
      <c r="H508" s="175" t="s">
        <v>6</v>
      </c>
      <c r="I508" s="286"/>
    </row>
    <row r="509" spans="1:9" x14ac:dyDescent="0.25">
      <c r="A509" s="286"/>
      <c r="B509" s="177" t="s">
        <v>274</v>
      </c>
      <c r="C509" s="174">
        <v>0</v>
      </c>
      <c r="D509" s="177" t="s">
        <v>6</v>
      </c>
      <c r="E509" s="174">
        <v>8234</v>
      </c>
      <c r="F509" s="174">
        <v>0</v>
      </c>
      <c r="G509" s="174">
        <v>8234</v>
      </c>
      <c r="H509" s="177" t="s">
        <v>6</v>
      </c>
      <c r="I509" s="286"/>
    </row>
    <row r="510" spans="1:9" x14ac:dyDescent="0.25">
      <c r="A510" s="286"/>
      <c r="B510" s="175" t="s">
        <v>220</v>
      </c>
      <c r="C510" s="176">
        <v>141000</v>
      </c>
      <c r="D510" s="175" t="s">
        <v>6</v>
      </c>
      <c r="E510" s="176">
        <v>12000</v>
      </c>
      <c r="F510" s="176">
        <v>0</v>
      </c>
      <c r="G510" s="176">
        <v>153000</v>
      </c>
      <c r="H510" s="175" t="s">
        <v>6</v>
      </c>
      <c r="I510" s="286"/>
    </row>
    <row r="511" spans="1:9" x14ac:dyDescent="0.25">
      <c r="A511" s="286"/>
      <c r="B511" s="177" t="s">
        <v>294</v>
      </c>
      <c r="C511" s="174">
        <v>42000</v>
      </c>
      <c r="D511" s="177" t="s">
        <v>6</v>
      </c>
      <c r="E511" s="174">
        <v>0</v>
      </c>
      <c r="F511" s="174">
        <v>0</v>
      </c>
      <c r="G511" s="174">
        <v>42000</v>
      </c>
      <c r="H511" s="177" t="s">
        <v>6</v>
      </c>
      <c r="I511" s="286"/>
    </row>
    <row r="512" spans="1:9" x14ac:dyDescent="0.25">
      <c r="A512" s="286"/>
      <c r="B512" s="177" t="s">
        <v>295</v>
      </c>
      <c r="C512" s="174">
        <v>39000</v>
      </c>
      <c r="D512" s="177" t="s">
        <v>6</v>
      </c>
      <c r="E512" s="174">
        <v>0</v>
      </c>
      <c r="F512" s="174">
        <v>0</v>
      </c>
      <c r="G512" s="174">
        <v>39000</v>
      </c>
      <c r="H512" s="177" t="s">
        <v>6</v>
      </c>
      <c r="I512" s="286"/>
    </row>
    <row r="513" spans="1:9" x14ac:dyDescent="0.25">
      <c r="A513" s="286"/>
      <c r="B513" s="177" t="s">
        <v>296</v>
      </c>
      <c r="C513" s="174">
        <v>60000</v>
      </c>
      <c r="D513" s="177" t="s">
        <v>6</v>
      </c>
      <c r="E513" s="174">
        <v>0</v>
      </c>
      <c r="F513" s="174">
        <v>0</v>
      </c>
      <c r="G513" s="174">
        <v>60000</v>
      </c>
      <c r="H513" s="177" t="s">
        <v>6</v>
      </c>
      <c r="I513" s="286"/>
    </row>
    <row r="514" spans="1:9" x14ac:dyDescent="0.25">
      <c r="A514" s="286"/>
      <c r="B514" s="177" t="s">
        <v>297</v>
      </c>
      <c r="C514" s="174">
        <v>0</v>
      </c>
      <c r="D514" s="177" t="s">
        <v>6</v>
      </c>
      <c r="E514" s="174">
        <v>6000</v>
      </c>
      <c r="F514" s="174">
        <v>0</v>
      </c>
      <c r="G514" s="174">
        <v>6000</v>
      </c>
      <c r="H514" s="177" t="s">
        <v>6</v>
      </c>
      <c r="I514" s="286"/>
    </row>
    <row r="515" spans="1:9" x14ac:dyDescent="0.25">
      <c r="A515" s="286"/>
      <c r="B515" s="177" t="s">
        <v>147</v>
      </c>
      <c r="C515" s="174">
        <v>0</v>
      </c>
      <c r="D515" s="177" t="s">
        <v>6</v>
      </c>
      <c r="E515" s="174">
        <v>6000</v>
      </c>
      <c r="F515" s="174">
        <v>0</v>
      </c>
      <c r="G515" s="174">
        <v>6000</v>
      </c>
      <c r="H515" s="177" t="s">
        <v>6</v>
      </c>
      <c r="I515" s="286"/>
    </row>
    <row r="516" spans="1:9" x14ac:dyDescent="0.25">
      <c r="A516" s="286"/>
      <c r="B516" s="175" t="s">
        <v>240</v>
      </c>
      <c r="C516" s="176">
        <v>3681946</v>
      </c>
      <c r="D516" s="175" t="s">
        <v>6</v>
      </c>
      <c r="E516" s="176">
        <v>3448</v>
      </c>
      <c r="F516" s="176">
        <v>0</v>
      </c>
      <c r="G516" s="176">
        <v>3685394</v>
      </c>
      <c r="H516" s="175" t="s">
        <v>6</v>
      </c>
      <c r="I516" s="286"/>
    </row>
    <row r="517" spans="1:9" x14ac:dyDescent="0.25">
      <c r="A517" s="286"/>
      <c r="B517" s="177" t="s">
        <v>298</v>
      </c>
      <c r="C517" s="174">
        <v>402531</v>
      </c>
      <c r="D517" s="177" t="s">
        <v>6</v>
      </c>
      <c r="E517" s="174">
        <v>0</v>
      </c>
      <c r="F517" s="174">
        <v>0</v>
      </c>
      <c r="G517" s="174">
        <v>402531</v>
      </c>
      <c r="H517" s="177" t="s">
        <v>6</v>
      </c>
      <c r="I517" s="286"/>
    </row>
    <row r="518" spans="1:9" x14ac:dyDescent="0.25">
      <c r="A518" s="286"/>
      <c r="B518" s="177" t="s">
        <v>299</v>
      </c>
      <c r="C518" s="174">
        <v>842264</v>
      </c>
      <c r="D518" s="177" t="s">
        <v>6</v>
      </c>
      <c r="E518" s="174">
        <v>0</v>
      </c>
      <c r="F518" s="174">
        <v>0</v>
      </c>
      <c r="G518" s="174">
        <v>842264</v>
      </c>
      <c r="H518" s="177" t="s">
        <v>6</v>
      </c>
      <c r="I518" s="286"/>
    </row>
    <row r="519" spans="1:9" x14ac:dyDescent="0.25">
      <c r="A519" s="286"/>
      <c r="B519" s="177" t="s">
        <v>300</v>
      </c>
      <c r="C519" s="174">
        <v>1682412</v>
      </c>
      <c r="D519" s="177" t="s">
        <v>6</v>
      </c>
      <c r="E519" s="174">
        <v>2848</v>
      </c>
      <c r="F519" s="174">
        <v>0</v>
      </c>
      <c r="G519" s="174">
        <v>1685260</v>
      </c>
      <c r="H519" s="177" t="s">
        <v>6</v>
      </c>
      <c r="I519" s="286"/>
    </row>
    <row r="520" spans="1:9" x14ac:dyDescent="0.25">
      <c r="A520" s="286"/>
      <c r="B520" s="177" t="s">
        <v>301</v>
      </c>
      <c r="C520" s="174">
        <v>754739</v>
      </c>
      <c r="D520" s="177" t="s">
        <v>6</v>
      </c>
      <c r="E520" s="174">
        <v>0</v>
      </c>
      <c r="F520" s="174">
        <v>0</v>
      </c>
      <c r="G520" s="174">
        <v>754739</v>
      </c>
      <c r="H520" s="177" t="s">
        <v>6</v>
      </c>
      <c r="I520" s="286"/>
    </row>
    <row r="521" spans="1:9" x14ac:dyDescent="0.25">
      <c r="A521" s="286"/>
      <c r="B521" s="177" t="s">
        <v>302</v>
      </c>
      <c r="C521" s="174">
        <v>0</v>
      </c>
      <c r="D521" s="177" t="s">
        <v>6</v>
      </c>
      <c r="E521" s="174">
        <v>600</v>
      </c>
      <c r="F521" s="174">
        <v>0</v>
      </c>
      <c r="G521" s="174">
        <v>600</v>
      </c>
      <c r="H521" s="177" t="s">
        <v>6</v>
      </c>
      <c r="I521" s="286"/>
    </row>
    <row r="522" spans="1:9" x14ac:dyDescent="0.25">
      <c r="A522" s="286"/>
      <c r="B522" s="175" t="s">
        <v>241</v>
      </c>
      <c r="C522" s="176">
        <v>82450.3</v>
      </c>
      <c r="D522" s="175" t="s">
        <v>6</v>
      </c>
      <c r="E522" s="176">
        <v>7968.8</v>
      </c>
      <c r="F522" s="176">
        <v>0</v>
      </c>
      <c r="G522" s="176">
        <v>90419.1</v>
      </c>
      <c r="H522" s="175" t="s">
        <v>6</v>
      </c>
      <c r="I522" s="286"/>
    </row>
    <row r="523" spans="1:9" x14ac:dyDescent="0.25">
      <c r="A523" s="286"/>
      <c r="B523" s="177" t="s">
        <v>303</v>
      </c>
      <c r="C523" s="174">
        <v>78465.899999999994</v>
      </c>
      <c r="D523" s="177" t="s">
        <v>6</v>
      </c>
      <c r="E523" s="174">
        <v>7968.8</v>
      </c>
      <c r="F523" s="174">
        <v>0</v>
      </c>
      <c r="G523" s="174">
        <v>86434.7</v>
      </c>
      <c r="H523" s="177" t="s">
        <v>6</v>
      </c>
      <c r="I523" s="286"/>
    </row>
    <row r="524" spans="1:9" x14ac:dyDescent="0.25">
      <c r="A524" s="286"/>
      <c r="B524" s="177" t="s">
        <v>304</v>
      </c>
      <c r="C524" s="174">
        <v>3984.4</v>
      </c>
      <c r="D524" s="177" t="s">
        <v>6</v>
      </c>
      <c r="E524" s="174">
        <v>0</v>
      </c>
      <c r="F524" s="174">
        <v>0</v>
      </c>
      <c r="G524" s="174">
        <v>3984.4</v>
      </c>
      <c r="H524" s="177" t="s">
        <v>6</v>
      </c>
      <c r="I524" s="286"/>
    </row>
    <row r="525" spans="1:9" x14ac:dyDescent="0.25">
      <c r="A525" s="286"/>
      <c r="B525" s="175" t="s">
        <v>242</v>
      </c>
      <c r="C525" s="176">
        <v>125783.96</v>
      </c>
      <c r="D525" s="175" t="s">
        <v>6</v>
      </c>
      <c r="E525" s="176">
        <v>9591.2800000000007</v>
      </c>
      <c r="F525" s="176">
        <v>0</v>
      </c>
      <c r="G525" s="176">
        <v>135375.24</v>
      </c>
      <c r="H525" s="175" t="s">
        <v>6</v>
      </c>
      <c r="I525" s="286"/>
    </row>
    <row r="526" spans="1:9" x14ac:dyDescent="0.25">
      <c r="A526" s="286"/>
      <c r="B526" s="177" t="s">
        <v>303</v>
      </c>
      <c r="C526" s="174">
        <v>103881.45</v>
      </c>
      <c r="D526" s="177" t="s">
        <v>6</v>
      </c>
      <c r="E526" s="174">
        <v>9591.2800000000007</v>
      </c>
      <c r="F526" s="174">
        <v>0</v>
      </c>
      <c r="G526" s="174">
        <v>113472.73</v>
      </c>
      <c r="H526" s="177" t="s">
        <v>6</v>
      </c>
      <c r="I526" s="286"/>
    </row>
    <row r="527" spans="1:9" x14ac:dyDescent="0.25">
      <c r="A527" s="286"/>
      <c r="B527" s="177" t="s">
        <v>304</v>
      </c>
      <c r="C527" s="174">
        <v>4795.6400000000003</v>
      </c>
      <c r="D527" s="177" t="s">
        <v>6</v>
      </c>
      <c r="E527" s="174">
        <v>0</v>
      </c>
      <c r="F527" s="174">
        <v>0</v>
      </c>
      <c r="G527" s="174">
        <v>4795.6400000000003</v>
      </c>
      <c r="H527" s="177" t="s">
        <v>6</v>
      </c>
      <c r="I527" s="286"/>
    </row>
    <row r="528" spans="1:9" x14ac:dyDescent="0.25">
      <c r="A528" s="286"/>
      <c r="B528" s="177" t="s">
        <v>305</v>
      </c>
      <c r="C528" s="174">
        <v>15508.32</v>
      </c>
      <c r="D528" s="177" t="s">
        <v>6</v>
      </c>
      <c r="E528" s="174">
        <v>0</v>
      </c>
      <c r="F528" s="174">
        <v>0</v>
      </c>
      <c r="G528" s="174">
        <v>15508.32</v>
      </c>
      <c r="H528" s="177" t="s">
        <v>6</v>
      </c>
      <c r="I528" s="286"/>
    </row>
    <row r="529" spans="1:9" x14ac:dyDescent="0.25">
      <c r="A529" s="286"/>
      <c r="B529" s="177" t="s">
        <v>306</v>
      </c>
      <c r="C529" s="174">
        <v>1598.55</v>
      </c>
      <c r="D529" s="177" t="s">
        <v>6</v>
      </c>
      <c r="E529" s="174">
        <v>0</v>
      </c>
      <c r="F529" s="174">
        <v>0</v>
      </c>
      <c r="G529" s="174">
        <v>1598.55</v>
      </c>
      <c r="H529" s="177" t="s">
        <v>6</v>
      </c>
      <c r="I529" s="286"/>
    </row>
    <row r="530" spans="1:9" x14ac:dyDescent="0.25">
      <c r="A530" s="286"/>
      <c r="B530" s="175" t="s">
        <v>243</v>
      </c>
      <c r="C530" s="176">
        <v>300000</v>
      </c>
      <c r="D530" s="175" t="s">
        <v>6</v>
      </c>
      <c r="E530" s="176">
        <v>0</v>
      </c>
      <c r="F530" s="176">
        <v>0</v>
      </c>
      <c r="G530" s="176">
        <v>300000</v>
      </c>
      <c r="H530" s="175" t="s">
        <v>6</v>
      </c>
      <c r="I530" s="286"/>
    </row>
    <row r="531" spans="1:9" x14ac:dyDescent="0.25">
      <c r="A531" s="286"/>
      <c r="B531" s="177" t="s">
        <v>247</v>
      </c>
      <c r="C531" s="174">
        <v>104500</v>
      </c>
      <c r="D531" s="177" t="s">
        <v>6</v>
      </c>
      <c r="E531" s="174">
        <v>0</v>
      </c>
      <c r="F531" s="174">
        <v>0</v>
      </c>
      <c r="G531" s="174">
        <v>104500</v>
      </c>
      <c r="H531" s="177" t="s">
        <v>6</v>
      </c>
      <c r="I531" s="286"/>
    </row>
    <row r="532" spans="1:9" x14ac:dyDescent="0.25">
      <c r="A532" s="286"/>
      <c r="B532" s="177" t="s">
        <v>248</v>
      </c>
      <c r="C532" s="174">
        <v>82500</v>
      </c>
      <c r="D532" s="177" t="s">
        <v>6</v>
      </c>
      <c r="E532" s="174">
        <v>0</v>
      </c>
      <c r="F532" s="174">
        <v>0</v>
      </c>
      <c r="G532" s="174">
        <v>82500</v>
      </c>
      <c r="H532" s="177" t="s">
        <v>6</v>
      </c>
      <c r="I532" s="286"/>
    </row>
    <row r="533" spans="1:9" x14ac:dyDescent="0.25">
      <c r="A533" s="286"/>
      <c r="B533" s="177" t="s">
        <v>282</v>
      </c>
      <c r="C533" s="174">
        <v>60500</v>
      </c>
      <c r="D533" s="177" t="s">
        <v>6</v>
      </c>
      <c r="E533" s="174">
        <v>0</v>
      </c>
      <c r="F533" s="174">
        <v>0</v>
      </c>
      <c r="G533" s="174">
        <v>60500</v>
      </c>
      <c r="H533" s="177" t="s">
        <v>6</v>
      </c>
      <c r="I533" s="286"/>
    </row>
    <row r="534" spans="1:9" x14ac:dyDescent="0.25">
      <c r="A534" s="286"/>
      <c r="B534" s="177" t="s">
        <v>249</v>
      </c>
      <c r="C534" s="174">
        <v>17500</v>
      </c>
      <c r="D534" s="177" t="s">
        <v>6</v>
      </c>
      <c r="E534" s="174">
        <v>0</v>
      </c>
      <c r="F534" s="174">
        <v>0</v>
      </c>
      <c r="G534" s="174">
        <v>17500</v>
      </c>
      <c r="H534" s="177" t="s">
        <v>6</v>
      </c>
      <c r="I534" s="286"/>
    </row>
    <row r="535" spans="1:9" x14ac:dyDescent="0.25">
      <c r="A535" s="286"/>
      <c r="B535" s="177" t="s">
        <v>283</v>
      </c>
      <c r="C535" s="174">
        <v>17500</v>
      </c>
      <c r="D535" s="177" t="s">
        <v>6</v>
      </c>
      <c r="E535" s="174">
        <v>0</v>
      </c>
      <c r="F535" s="174">
        <v>0</v>
      </c>
      <c r="G535" s="174">
        <v>17500</v>
      </c>
      <c r="H535" s="177" t="s">
        <v>6</v>
      </c>
      <c r="I535" s="286"/>
    </row>
    <row r="536" spans="1:9" x14ac:dyDescent="0.25">
      <c r="A536" s="286"/>
      <c r="B536" s="177" t="s">
        <v>284</v>
      </c>
      <c r="C536" s="174">
        <v>17500</v>
      </c>
      <c r="D536" s="177" t="s">
        <v>6</v>
      </c>
      <c r="E536" s="174">
        <v>0</v>
      </c>
      <c r="F536" s="174">
        <v>0</v>
      </c>
      <c r="G536" s="174">
        <v>17500</v>
      </c>
      <c r="H536" s="177" t="s">
        <v>6</v>
      </c>
      <c r="I536" s="286"/>
    </row>
    <row r="537" spans="1:9" x14ac:dyDescent="0.25">
      <c r="A537" s="286"/>
      <c r="B537" s="175" t="s">
        <v>244</v>
      </c>
      <c r="C537" s="176">
        <v>102139.03</v>
      </c>
      <c r="D537" s="175" t="s">
        <v>6</v>
      </c>
      <c r="E537" s="176">
        <v>34330.69</v>
      </c>
      <c r="F537" s="176">
        <v>42815.14</v>
      </c>
      <c r="G537" s="176">
        <v>93654.58</v>
      </c>
      <c r="H537" s="175" t="s">
        <v>6</v>
      </c>
      <c r="I537" s="286"/>
    </row>
    <row r="538" spans="1:9" x14ac:dyDescent="0.25">
      <c r="A538" s="286"/>
      <c r="B538" s="177" t="s">
        <v>244</v>
      </c>
      <c r="C538" s="174">
        <v>102139.03</v>
      </c>
      <c r="D538" s="177" t="s">
        <v>6</v>
      </c>
      <c r="E538" s="174">
        <v>34330.69</v>
      </c>
      <c r="F538" s="174">
        <v>42815.14</v>
      </c>
      <c r="G538" s="174">
        <v>93654.58</v>
      </c>
      <c r="H538" s="177" t="s">
        <v>6</v>
      </c>
      <c r="I538" s="286"/>
    </row>
    <row r="539" spans="1:9" x14ac:dyDescent="0.25">
      <c r="A539" s="286"/>
      <c r="B539" s="177" t="s">
        <v>307</v>
      </c>
      <c r="C539" s="174">
        <v>5203128.51</v>
      </c>
      <c r="D539" s="177" t="s">
        <v>6</v>
      </c>
      <c r="E539" s="174">
        <v>464573.27</v>
      </c>
      <c r="F539" s="174">
        <v>31500</v>
      </c>
      <c r="G539" s="174">
        <v>5636201.7800000003</v>
      </c>
      <c r="H539" s="177" t="s">
        <v>6</v>
      </c>
      <c r="I539" s="286"/>
    </row>
    <row r="540" spans="1:9" x14ac:dyDescent="0.25">
      <c r="A540" s="286"/>
      <c r="B540" s="175" t="s">
        <v>247</v>
      </c>
      <c r="C540" s="176">
        <v>5197481.51</v>
      </c>
      <c r="D540" s="175" t="s">
        <v>6</v>
      </c>
      <c r="E540" s="176">
        <v>464573.27</v>
      </c>
      <c r="F540" s="176">
        <v>31500</v>
      </c>
      <c r="G540" s="176">
        <v>5630554.7800000003</v>
      </c>
      <c r="H540" s="175" t="s">
        <v>6</v>
      </c>
      <c r="I540" s="286"/>
    </row>
    <row r="541" spans="1:9" x14ac:dyDescent="0.25">
      <c r="A541" s="286"/>
      <c r="B541" s="177" t="s">
        <v>308</v>
      </c>
      <c r="C541" s="174">
        <v>267921.74</v>
      </c>
      <c r="D541" s="177" t="s">
        <v>6</v>
      </c>
      <c r="E541" s="174">
        <v>23001.72</v>
      </c>
      <c r="F541" s="174">
        <v>0</v>
      </c>
      <c r="G541" s="174">
        <v>290923.46000000002</v>
      </c>
      <c r="H541" s="177" t="s">
        <v>6</v>
      </c>
      <c r="I541" s="286"/>
    </row>
    <row r="542" spans="1:9" x14ac:dyDescent="0.25">
      <c r="A542" s="286"/>
      <c r="B542" s="177" t="s">
        <v>309</v>
      </c>
      <c r="C542" s="174">
        <v>106386.84</v>
      </c>
      <c r="D542" s="177" t="s">
        <v>6</v>
      </c>
      <c r="E542" s="174">
        <v>8739</v>
      </c>
      <c r="F542" s="174">
        <v>0</v>
      </c>
      <c r="G542" s="174">
        <v>115125.84</v>
      </c>
      <c r="H542" s="177" t="s">
        <v>6</v>
      </c>
      <c r="I542" s="286"/>
    </row>
    <row r="543" spans="1:9" x14ac:dyDescent="0.25">
      <c r="A543" s="286"/>
      <c r="B543" s="177" t="s">
        <v>310</v>
      </c>
      <c r="C543" s="174">
        <v>70808.63</v>
      </c>
      <c r="D543" s="177" t="s">
        <v>6</v>
      </c>
      <c r="E543" s="174">
        <v>1088.9000000000001</v>
      </c>
      <c r="F543" s="174">
        <v>0</v>
      </c>
      <c r="G543" s="174">
        <v>71897.53</v>
      </c>
      <c r="H543" s="177" t="s">
        <v>6</v>
      </c>
      <c r="I543" s="286"/>
    </row>
    <row r="544" spans="1:9" x14ac:dyDescent="0.25">
      <c r="A544" s="286"/>
      <c r="B544" s="177" t="s">
        <v>311</v>
      </c>
      <c r="C544" s="174">
        <v>15616</v>
      </c>
      <c r="D544" s="177" t="s">
        <v>6</v>
      </c>
      <c r="E544" s="174">
        <v>13020.97</v>
      </c>
      <c r="F544" s="174">
        <v>0</v>
      </c>
      <c r="G544" s="174">
        <v>28636.97</v>
      </c>
      <c r="H544" s="177" t="s">
        <v>6</v>
      </c>
      <c r="I544" s="286"/>
    </row>
    <row r="545" spans="1:9" x14ac:dyDescent="0.25">
      <c r="A545" s="286"/>
      <c r="B545" s="177" t="s">
        <v>312</v>
      </c>
      <c r="C545" s="174">
        <v>53758.6</v>
      </c>
      <c r="D545" s="177" t="s">
        <v>6</v>
      </c>
      <c r="E545" s="174">
        <v>7521.46</v>
      </c>
      <c r="F545" s="174">
        <v>0</v>
      </c>
      <c r="G545" s="174">
        <v>61280.06</v>
      </c>
      <c r="H545" s="177" t="s">
        <v>6</v>
      </c>
      <c r="I545" s="286"/>
    </row>
    <row r="546" spans="1:9" x14ac:dyDescent="0.25">
      <c r="A546" s="286"/>
      <c r="B546" s="177" t="s">
        <v>313</v>
      </c>
      <c r="C546" s="174">
        <v>10416.01</v>
      </c>
      <c r="D546" s="177" t="s">
        <v>6</v>
      </c>
      <c r="E546" s="174">
        <v>0</v>
      </c>
      <c r="F546" s="174">
        <v>0</v>
      </c>
      <c r="G546" s="174">
        <v>10416.01</v>
      </c>
      <c r="H546" s="177" t="s">
        <v>6</v>
      </c>
      <c r="I546" s="286"/>
    </row>
    <row r="547" spans="1:9" x14ac:dyDescent="0.25">
      <c r="A547" s="286"/>
      <c r="B547" s="177" t="s">
        <v>314</v>
      </c>
      <c r="C547" s="174">
        <v>26080</v>
      </c>
      <c r="D547" s="177" t="s">
        <v>6</v>
      </c>
      <c r="E547" s="174">
        <v>5158.8999999999996</v>
      </c>
      <c r="F547" s="174">
        <v>0</v>
      </c>
      <c r="G547" s="174">
        <v>31238.9</v>
      </c>
      <c r="H547" s="177" t="s">
        <v>6</v>
      </c>
      <c r="I547" s="286"/>
    </row>
    <row r="548" spans="1:9" x14ac:dyDescent="0.25">
      <c r="A548" s="286"/>
      <c r="B548" s="177" t="s">
        <v>276</v>
      </c>
      <c r="C548" s="174">
        <v>31568.26</v>
      </c>
      <c r="D548" s="177" t="s">
        <v>6</v>
      </c>
      <c r="E548" s="174">
        <v>4261.46</v>
      </c>
      <c r="F548" s="174">
        <v>0</v>
      </c>
      <c r="G548" s="174">
        <v>35829.72</v>
      </c>
      <c r="H548" s="177" t="s">
        <v>6</v>
      </c>
      <c r="I548" s="286"/>
    </row>
    <row r="549" spans="1:9" x14ac:dyDescent="0.25">
      <c r="A549" s="286"/>
      <c r="B549" s="177" t="s">
        <v>315</v>
      </c>
      <c r="C549" s="174">
        <v>3750.03</v>
      </c>
      <c r="D549" s="177" t="s">
        <v>6</v>
      </c>
      <c r="E549" s="174">
        <v>0</v>
      </c>
      <c r="F549" s="174">
        <v>0</v>
      </c>
      <c r="G549" s="174">
        <v>3750.03</v>
      </c>
      <c r="H549" s="177" t="s">
        <v>6</v>
      </c>
      <c r="I549" s="286"/>
    </row>
    <row r="550" spans="1:9" x14ac:dyDescent="0.25">
      <c r="A550" s="286"/>
      <c r="B550" s="177" t="s">
        <v>293</v>
      </c>
      <c r="C550" s="174">
        <v>14301.59</v>
      </c>
      <c r="D550" s="177" t="s">
        <v>6</v>
      </c>
      <c r="E550" s="174">
        <v>0</v>
      </c>
      <c r="F550" s="174">
        <v>0</v>
      </c>
      <c r="G550" s="174">
        <v>14301.59</v>
      </c>
      <c r="H550" s="177" t="s">
        <v>6</v>
      </c>
      <c r="I550" s="286"/>
    </row>
    <row r="551" spans="1:9" x14ac:dyDescent="0.25">
      <c r="A551" s="286"/>
      <c r="B551" s="177" t="s">
        <v>303</v>
      </c>
      <c r="C551" s="174">
        <v>525203.79</v>
      </c>
      <c r="D551" s="177" t="s">
        <v>6</v>
      </c>
      <c r="E551" s="174">
        <v>84777.52</v>
      </c>
      <c r="F551" s="174">
        <v>0</v>
      </c>
      <c r="G551" s="174">
        <v>609981.31000000006</v>
      </c>
      <c r="H551" s="177" t="s">
        <v>6</v>
      </c>
      <c r="I551" s="286"/>
    </row>
    <row r="552" spans="1:9" x14ac:dyDescent="0.25">
      <c r="A552" s="286"/>
      <c r="B552" s="177" t="s">
        <v>305</v>
      </c>
      <c r="C552" s="174">
        <v>113637.25</v>
      </c>
      <c r="D552" s="177" t="s">
        <v>6</v>
      </c>
      <c r="E552" s="174">
        <v>0</v>
      </c>
      <c r="F552" s="174">
        <v>0</v>
      </c>
      <c r="G552" s="174">
        <v>113637.25</v>
      </c>
      <c r="H552" s="177" t="s">
        <v>6</v>
      </c>
      <c r="I552" s="286"/>
    </row>
    <row r="553" spans="1:9" x14ac:dyDescent="0.25">
      <c r="A553" s="286"/>
      <c r="B553" s="177" t="s">
        <v>304</v>
      </c>
      <c r="C553" s="174">
        <v>32496.12</v>
      </c>
      <c r="D553" s="177" t="s">
        <v>6</v>
      </c>
      <c r="E553" s="174">
        <v>0</v>
      </c>
      <c r="F553" s="174">
        <v>0</v>
      </c>
      <c r="G553" s="174">
        <v>32496.12</v>
      </c>
      <c r="H553" s="177" t="s">
        <v>6</v>
      </c>
      <c r="I553" s="286"/>
    </row>
    <row r="554" spans="1:9" x14ac:dyDescent="0.25">
      <c r="A554" s="286"/>
      <c r="B554" s="177" t="s">
        <v>306</v>
      </c>
      <c r="C554" s="174">
        <v>12160.14</v>
      </c>
      <c r="D554" s="177" t="s">
        <v>6</v>
      </c>
      <c r="E554" s="174">
        <v>0</v>
      </c>
      <c r="F554" s="174">
        <v>0</v>
      </c>
      <c r="G554" s="174">
        <v>12160.14</v>
      </c>
      <c r="H554" s="177" t="s">
        <v>6</v>
      </c>
      <c r="I554" s="286"/>
    </row>
    <row r="555" spans="1:9" x14ac:dyDescent="0.25">
      <c r="A555" s="286"/>
      <c r="B555" s="177" t="s">
        <v>316</v>
      </c>
      <c r="C555" s="174">
        <v>10987.43</v>
      </c>
      <c r="D555" s="177" t="s">
        <v>6</v>
      </c>
      <c r="E555" s="174">
        <v>904.11</v>
      </c>
      <c r="F555" s="174">
        <v>0</v>
      </c>
      <c r="G555" s="174">
        <v>11891.54</v>
      </c>
      <c r="H555" s="177" t="s">
        <v>6</v>
      </c>
      <c r="I555" s="286"/>
    </row>
    <row r="556" spans="1:9" x14ac:dyDescent="0.25">
      <c r="A556" s="286"/>
      <c r="B556" s="177" t="s">
        <v>317</v>
      </c>
      <c r="C556" s="174">
        <v>409100</v>
      </c>
      <c r="D556" s="177" t="s">
        <v>6</v>
      </c>
      <c r="E556" s="174">
        <v>40600</v>
      </c>
      <c r="F556" s="174">
        <v>9000</v>
      </c>
      <c r="G556" s="174">
        <v>440700</v>
      </c>
      <c r="H556" s="177" t="s">
        <v>6</v>
      </c>
      <c r="I556" s="286"/>
    </row>
    <row r="557" spans="1:9" x14ac:dyDescent="0.25">
      <c r="A557" s="286"/>
      <c r="B557" s="177" t="s">
        <v>318</v>
      </c>
      <c r="C557" s="174">
        <v>57325</v>
      </c>
      <c r="D557" s="177" t="s">
        <v>6</v>
      </c>
      <c r="E557" s="174">
        <v>0</v>
      </c>
      <c r="F557" s="174">
        <v>0</v>
      </c>
      <c r="G557" s="174">
        <v>57325</v>
      </c>
      <c r="H557" s="177" t="s">
        <v>6</v>
      </c>
      <c r="I557" s="286"/>
    </row>
    <row r="558" spans="1:9" x14ac:dyDescent="0.25">
      <c r="A558" s="286"/>
      <c r="B558" s="177" t="s">
        <v>319</v>
      </c>
      <c r="C558" s="174">
        <v>41576.82</v>
      </c>
      <c r="D558" s="177" t="s">
        <v>6</v>
      </c>
      <c r="E558" s="174">
        <v>0</v>
      </c>
      <c r="F558" s="174">
        <v>0</v>
      </c>
      <c r="G558" s="174">
        <v>41576.82</v>
      </c>
      <c r="H558" s="177" t="s">
        <v>6</v>
      </c>
      <c r="I558" s="286"/>
    </row>
    <row r="559" spans="1:9" x14ac:dyDescent="0.25">
      <c r="A559" s="286"/>
      <c r="B559" s="177" t="s">
        <v>320</v>
      </c>
      <c r="C559" s="174">
        <v>99399.82</v>
      </c>
      <c r="D559" s="177" t="s">
        <v>6</v>
      </c>
      <c r="E559" s="174">
        <v>0</v>
      </c>
      <c r="F559" s="174">
        <v>0</v>
      </c>
      <c r="G559" s="174">
        <v>99399.82</v>
      </c>
      <c r="H559" s="177" t="s">
        <v>6</v>
      </c>
      <c r="I559" s="286"/>
    </row>
    <row r="560" spans="1:9" x14ac:dyDescent="0.25">
      <c r="A560" s="286"/>
      <c r="B560" s="177" t="s">
        <v>321</v>
      </c>
      <c r="C560" s="174">
        <v>48165.120000000003</v>
      </c>
      <c r="D560" s="177" t="s">
        <v>6</v>
      </c>
      <c r="E560" s="174">
        <v>0</v>
      </c>
      <c r="F560" s="174">
        <v>0</v>
      </c>
      <c r="G560" s="174">
        <v>48165.120000000003</v>
      </c>
      <c r="H560" s="177" t="s">
        <v>6</v>
      </c>
      <c r="I560" s="286"/>
    </row>
    <row r="561" spans="1:9" x14ac:dyDescent="0.25">
      <c r="A561" s="286"/>
      <c r="B561" s="177" t="s">
        <v>302</v>
      </c>
      <c r="C561" s="174">
        <v>275</v>
      </c>
      <c r="D561" s="177" t="s">
        <v>6</v>
      </c>
      <c r="E561" s="174">
        <v>0</v>
      </c>
      <c r="F561" s="174">
        <v>0</v>
      </c>
      <c r="G561" s="174">
        <v>275</v>
      </c>
      <c r="H561" s="177" t="s">
        <v>6</v>
      </c>
      <c r="I561" s="286"/>
    </row>
    <row r="562" spans="1:9" x14ac:dyDescent="0.25">
      <c r="A562" s="286"/>
      <c r="B562" s="177" t="s">
        <v>322</v>
      </c>
      <c r="C562" s="174">
        <v>85288.960000000006</v>
      </c>
      <c r="D562" s="177" t="s">
        <v>6</v>
      </c>
      <c r="E562" s="174">
        <v>27530</v>
      </c>
      <c r="F562" s="174">
        <v>0</v>
      </c>
      <c r="G562" s="174">
        <v>112818.96</v>
      </c>
      <c r="H562" s="177" t="s">
        <v>6</v>
      </c>
      <c r="I562" s="286"/>
    </row>
    <row r="563" spans="1:9" x14ac:dyDescent="0.25">
      <c r="A563" s="286"/>
      <c r="B563" s="177" t="s">
        <v>323</v>
      </c>
      <c r="C563" s="174">
        <v>5945</v>
      </c>
      <c r="D563" s="177" t="s">
        <v>6</v>
      </c>
      <c r="E563" s="174">
        <v>0</v>
      </c>
      <c r="F563" s="174">
        <v>0</v>
      </c>
      <c r="G563" s="174">
        <v>5945</v>
      </c>
      <c r="H563" s="177" t="s">
        <v>6</v>
      </c>
      <c r="I563" s="286"/>
    </row>
    <row r="564" spans="1:9" x14ac:dyDescent="0.25">
      <c r="A564" s="286"/>
      <c r="B564" s="177" t="s">
        <v>324</v>
      </c>
      <c r="C564" s="174">
        <v>208057.06</v>
      </c>
      <c r="D564" s="177" t="s">
        <v>6</v>
      </c>
      <c r="E564" s="174">
        <v>0</v>
      </c>
      <c r="F564" s="174">
        <v>0</v>
      </c>
      <c r="G564" s="174">
        <v>208057.06</v>
      </c>
      <c r="H564" s="177" t="s">
        <v>6</v>
      </c>
      <c r="I564" s="286"/>
    </row>
    <row r="565" spans="1:9" x14ac:dyDescent="0.25">
      <c r="A565" s="286"/>
      <c r="B565" s="177" t="s">
        <v>325</v>
      </c>
      <c r="C565" s="174">
        <v>3147</v>
      </c>
      <c r="D565" s="177" t="s">
        <v>6</v>
      </c>
      <c r="E565" s="174">
        <v>0</v>
      </c>
      <c r="F565" s="174">
        <v>0</v>
      </c>
      <c r="G565" s="174">
        <v>3147</v>
      </c>
      <c r="H565" s="177" t="s">
        <v>6</v>
      </c>
      <c r="I565" s="286"/>
    </row>
    <row r="566" spans="1:9" x14ac:dyDescent="0.25">
      <c r="A566" s="286"/>
      <c r="B566" s="177" t="s">
        <v>326</v>
      </c>
      <c r="C566" s="174">
        <v>37785.879999999997</v>
      </c>
      <c r="D566" s="177" t="s">
        <v>6</v>
      </c>
      <c r="E566" s="174">
        <v>1067.0999999999999</v>
      </c>
      <c r="F566" s="174">
        <v>0</v>
      </c>
      <c r="G566" s="174">
        <v>38852.980000000003</v>
      </c>
      <c r="H566" s="177" t="s">
        <v>6</v>
      </c>
      <c r="I566" s="286"/>
    </row>
    <row r="567" spans="1:9" x14ac:dyDescent="0.25">
      <c r="A567" s="286"/>
      <c r="B567" s="177" t="s">
        <v>281</v>
      </c>
      <c r="C567" s="174">
        <v>75722.990000000005</v>
      </c>
      <c r="D567" s="177" t="s">
        <v>6</v>
      </c>
      <c r="E567" s="174">
        <v>15160</v>
      </c>
      <c r="F567" s="174">
        <v>0</v>
      </c>
      <c r="G567" s="174">
        <v>90882.99</v>
      </c>
      <c r="H567" s="177" t="s">
        <v>6</v>
      </c>
      <c r="I567" s="286"/>
    </row>
    <row r="568" spans="1:9" x14ac:dyDescent="0.25">
      <c r="A568" s="286"/>
      <c r="B568" s="177" t="s">
        <v>327</v>
      </c>
      <c r="C568" s="174">
        <v>0</v>
      </c>
      <c r="D568" s="177" t="s">
        <v>6</v>
      </c>
      <c r="E568" s="174">
        <v>111154</v>
      </c>
      <c r="F568" s="174">
        <v>0</v>
      </c>
      <c r="G568" s="174">
        <v>111154</v>
      </c>
      <c r="H568" s="177" t="s">
        <v>6</v>
      </c>
      <c r="I568" s="286"/>
    </row>
    <row r="569" spans="1:9" x14ac:dyDescent="0.25">
      <c r="A569" s="286"/>
      <c r="B569" s="177" t="s">
        <v>328</v>
      </c>
      <c r="C569" s="174">
        <v>2620.2399999999998</v>
      </c>
      <c r="D569" s="177" t="s">
        <v>6</v>
      </c>
      <c r="E569" s="174">
        <v>0</v>
      </c>
      <c r="F569" s="174">
        <v>0</v>
      </c>
      <c r="G569" s="174">
        <v>2620.2399999999998</v>
      </c>
      <c r="H569" s="177" t="s">
        <v>6</v>
      </c>
      <c r="I569" s="286"/>
    </row>
    <row r="570" spans="1:9" x14ac:dyDescent="0.25">
      <c r="A570" s="286"/>
      <c r="B570" s="177" t="s">
        <v>329</v>
      </c>
      <c r="C570" s="174">
        <v>2017.66</v>
      </c>
      <c r="D570" s="177" t="s">
        <v>6</v>
      </c>
      <c r="E570" s="174">
        <v>0</v>
      </c>
      <c r="F570" s="174">
        <v>0</v>
      </c>
      <c r="G570" s="174">
        <v>2017.66</v>
      </c>
      <c r="H570" s="177" t="s">
        <v>6</v>
      </c>
      <c r="I570" s="286"/>
    </row>
    <row r="571" spans="1:9" x14ac:dyDescent="0.25">
      <c r="A571" s="286"/>
      <c r="B571" s="177" t="s">
        <v>330</v>
      </c>
      <c r="C571" s="174">
        <v>27300</v>
      </c>
      <c r="D571" s="177" t="s">
        <v>6</v>
      </c>
      <c r="E571" s="174">
        <v>2500</v>
      </c>
      <c r="F571" s="174">
        <v>0</v>
      </c>
      <c r="G571" s="174">
        <v>29800</v>
      </c>
      <c r="H571" s="177" t="s">
        <v>6</v>
      </c>
      <c r="I571" s="286"/>
    </row>
    <row r="572" spans="1:9" x14ac:dyDescent="0.25">
      <c r="A572" s="286"/>
      <c r="B572" s="177" t="s">
        <v>331</v>
      </c>
      <c r="C572" s="174">
        <v>97606.92</v>
      </c>
      <c r="D572" s="177" t="s">
        <v>6</v>
      </c>
      <c r="E572" s="174">
        <v>6988.12</v>
      </c>
      <c r="F572" s="174">
        <v>0</v>
      </c>
      <c r="G572" s="174">
        <v>104595.04</v>
      </c>
      <c r="H572" s="177" t="s">
        <v>6</v>
      </c>
      <c r="I572" s="286"/>
    </row>
    <row r="573" spans="1:9" x14ac:dyDescent="0.25">
      <c r="A573" s="286"/>
      <c r="B573" s="177" t="s">
        <v>277</v>
      </c>
      <c r="C573" s="174">
        <v>94420.89</v>
      </c>
      <c r="D573" s="177" t="s">
        <v>6</v>
      </c>
      <c r="E573" s="174">
        <v>0</v>
      </c>
      <c r="F573" s="174">
        <v>0</v>
      </c>
      <c r="G573" s="174">
        <v>94420.89</v>
      </c>
      <c r="H573" s="177" t="s">
        <v>6</v>
      </c>
      <c r="I573" s="286"/>
    </row>
    <row r="574" spans="1:9" x14ac:dyDescent="0.25">
      <c r="A574" s="286"/>
      <c r="B574" s="177" t="s">
        <v>332</v>
      </c>
      <c r="C574" s="174">
        <v>29000</v>
      </c>
      <c r="D574" s="177" t="s">
        <v>6</v>
      </c>
      <c r="E574" s="174">
        <v>0</v>
      </c>
      <c r="F574" s="174">
        <v>0</v>
      </c>
      <c r="G574" s="174">
        <v>29000</v>
      </c>
      <c r="H574" s="177" t="s">
        <v>6</v>
      </c>
      <c r="I574" s="286"/>
    </row>
    <row r="575" spans="1:9" x14ac:dyDescent="0.25">
      <c r="A575" s="286"/>
      <c r="B575" s="177" t="s">
        <v>333</v>
      </c>
      <c r="C575" s="174">
        <v>159167.85</v>
      </c>
      <c r="D575" s="177" t="s">
        <v>6</v>
      </c>
      <c r="E575" s="174">
        <v>14826.17</v>
      </c>
      <c r="F575" s="174">
        <v>0</v>
      </c>
      <c r="G575" s="174">
        <v>173994.02</v>
      </c>
      <c r="H575" s="177" t="s">
        <v>6</v>
      </c>
      <c r="I575" s="286"/>
    </row>
    <row r="576" spans="1:9" x14ac:dyDescent="0.25">
      <c r="A576" s="286"/>
      <c r="B576" s="177" t="s">
        <v>334</v>
      </c>
      <c r="C576" s="174">
        <v>78637.960000000006</v>
      </c>
      <c r="D576" s="177" t="s">
        <v>6</v>
      </c>
      <c r="E576" s="174">
        <v>2436</v>
      </c>
      <c r="F576" s="174">
        <v>0</v>
      </c>
      <c r="G576" s="174">
        <v>81073.960000000006</v>
      </c>
      <c r="H576" s="177" t="s">
        <v>6</v>
      </c>
      <c r="I576" s="286"/>
    </row>
    <row r="577" spans="1:9" x14ac:dyDescent="0.25">
      <c r="A577" s="286"/>
      <c r="B577" s="177" t="s">
        <v>335</v>
      </c>
      <c r="C577" s="174">
        <v>133379.92000000001</v>
      </c>
      <c r="D577" s="177" t="s">
        <v>6</v>
      </c>
      <c r="E577" s="174">
        <v>0</v>
      </c>
      <c r="F577" s="174">
        <v>0</v>
      </c>
      <c r="G577" s="174">
        <v>133379.92000000001</v>
      </c>
      <c r="H577" s="177" t="s">
        <v>6</v>
      </c>
      <c r="I577" s="286"/>
    </row>
    <row r="578" spans="1:9" x14ac:dyDescent="0.25">
      <c r="A578" s="286"/>
      <c r="B578" s="177" t="s">
        <v>336</v>
      </c>
      <c r="C578" s="174">
        <v>45200</v>
      </c>
      <c r="D578" s="177" t="s">
        <v>6</v>
      </c>
      <c r="E578" s="174">
        <v>1800</v>
      </c>
      <c r="F578" s="174">
        <v>22500</v>
      </c>
      <c r="G578" s="174">
        <v>24500</v>
      </c>
      <c r="H578" s="177" t="s">
        <v>6</v>
      </c>
      <c r="I578" s="286"/>
    </row>
    <row r="579" spans="1:9" x14ac:dyDescent="0.25">
      <c r="A579" s="286"/>
      <c r="B579" s="177" t="s">
        <v>337</v>
      </c>
      <c r="C579" s="174">
        <v>57871.86</v>
      </c>
      <c r="D579" s="177" t="s">
        <v>6</v>
      </c>
      <c r="E579" s="174">
        <v>0</v>
      </c>
      <c r="F579" s="174">
        <v>0</v>
      </c>
      <c r="G579" s="174">
        <v>57871.86</v>
      </c>
      <c r="H579" s="177" t="s">
        <v>6</v>
      </c>
      <c r="I579" s="286"/>
    </row>
    <row r="580" spans="1:9" x14ac:dyDescent="0.25">
      <c r="A580" s="286"/>
      <c r="B580" s="177" t="s">
        <v>338</v>
      </c>
      <c r="C580" s="174">
        <v>1347138.09</v>
      </c>
      <c r="D580" s="177" t="s">
        <v>6</v>
      </c>
      <c r="E580" s="174">
        <v>0</v>
      </c>
      <c r="F580" s="174">
        <v>0</v>
      </c>
      <c r="G580" s="174">
        <v>1347138.09</v>
      </c>
      <c r="H580" s="177" t="s">
        <v>6</v>
      </c>
      <c r="I580" s="286"/>
    </row>
    <row r="581" spans="1:9" x14ac:dyDescent="0.25">
      <c r="A581" s="286"/>
      <c r="B581" s="177" t="s">
        <v>291</v>
      </c>
      <c r="C581" s="174">
        <v>10785.64</v>
      </c>
      <c r="D581" s="177" t="s">
        <v>6</v>
      </c>
      <c r="E581" s="174">
        <v>0</v>
      </c>
      <c r="F581" s="174">
        <v>0</v>
      </c>
      <c r="G581" s="174">
        <v>10785.64</v>
      </c>
      <c r="H581" s="177" t="s">
        <v>6</v>
      </c>
      <c r="I581" s="286"/>
    </row>
    <row r="582" spans="1:9" x14ac:dyDescent="0.25">
      <c r="A582" s="286"/>
      <c r="B582" s="177" t="s">
        <v>265</v>
      </c>
      <c r="C582" s="174">
        <v>36141.360000000001</v>
      </c>
      <c r="D582" s="177" t="s">
        <v>6</v>
      </c>
      <c r="E582" s="174">
        <v>41797.339999999997</v>
      </c>
      <c r="F582" s="174">
        <v>0</v>
      </c>
      <c r="G582" s="174">
        <v>77938.7</v>
      </c>
      <c r="H582" s="177" t="s">
        <v>6</v>
      </c>
      <c r="I582" s="286"/>
    </row>
    <row r="583" spans="1:9" x14ac:dyDescent="0.25">
      <c r="A583" s="286"/>
      <c r="B583" s="177" t="s">
        <v>236</v>
      </c>
      <c r="C583" s="174">
        <v>48493.9</v>
      </c>
      <c r="D583" s="177" t="s">
        <v>6</v>
      </c>
      <c r="E583" s="174">
        <v>1920.36</v>
      </c>
      <c r="F583" s="174">
        <v>0</v>
      </c>
      <c r="G583" s="174">
        <v>50414.26</v>
      </c>
      <c r="H583" s="177" t="s">
        <v>6</v>
      </c>
      <c r="I583" s="286"/>
    </row>
    <row r="584" spans="1:9" x14ac:dyDescent="0.25">
      <c r="A584" s="286"/>
      <c r="B584" s="177" t="s">
        <v>339</v>
      </c>
      <c r="C584" s="174">
        <v>641562.19999999995</v>
      </c>
      <c r="D584" s="177" t="s">
        <v>6</v>
      </c>
      <c r="E584" s="174">
        <v>10000</v>
      </c>
      <c r="F584" s="174">
        <v>0</v>
      </c>
      <c r="G584" s="174">
        <v>651562.19999999995</v>
      </c>
      <c r="H584" s="177" t="s">
        <v>6</v>
      </c>
      <c r="I584" s="286"/>
    </row>
    <row r="585" spans="1:9" x14ac:dyDescent="0.25">
      <c r="A585" s="286"/>
      <c r="B585" s="177" t="s">
        <v>340</v>
      </c>
      <c r="C585" s="174">
        <v>19250</v>
      </c>
      <c r="D585" s="177" t="s">
        <v>6</v>
      </c>
      <c r="E585" s="174">
        <v>0</v>
      </c>
      <c r="F585" s="174">
        <v>0</v>
      </c>
      <c r="G585" s="174">
        <v>19250</v>
      </c>
      <c r="H585" s="177" t="s">
        <v>6</v>
      </c>
      <c r="I585" s="286"/>
    </row>
    <row r="586" spans="1:9" x14ac:dyDescent="0.25">
      <c r="A586" s="286"/>
      <c r="B586" s="177" t="s">
        <v>292</v>
      </c>
      <c r="C586" s="174">
        <v>100</v>
      </c>
      <c r="D586" s="177" t="s">
        <v>6</v>
      </c>
      <c r="E586" s="174">
        <v>0</v>
      </c>
      <c r="F586" s="174">
        <v>0</v>
      </c>
      <c r="G586" s="174">
        <v>100</v>
      </c>
      <c r="H586" s="177" t="s">
        <v>6</v>
      </c>
      <c r="I586" s="286"/>
    </row>
    <row r="587" spans="1:9" x14ac:dyDescent="0.25">
      <c r="A587" s="286"/>
      <c r="B587" s="177" t="s">
        <v>244</v>
      </c>
      <c r="C587" s="179">
        <v>-94.06</v>
      </c>
      <c r="D587" s="177" t="s">
        <v>6</v>
      </c>
      <c r="E587" s="174">
        <v>38320.14</v>
      </c>
      <c r="F587" s="174">
        <v>0</v>
      </c>
      <c r="G587" s="174">
        <v>38226.080000000002</v>
      </c>
      <c r="H587" s="177" t="s">
        <v>6</v>
      </c>
      <c r="I587" s="286"/>
    </row>
    <row r="588" spans="1:9" x14ac:dyDescent="0.25">
      <c r="A588" s="286"/>
      <c r="B588" s="175" t="s">
        <v>248</v>
      </c>
      <c r="C588" s="176">
        <v>4511</v>
      </c>
      <c r="D588" s="175" t="s">
        <v>6</v>
      </c>
      <c r="E588" s="176">
        <v>0</v>
      </c>
      <c r="F588" s="176">
        <v>0</v>
      </c>
      <c r="G588" s="176">
        <v>4511</v>
      </c>
      <c r="H588" s="175" t="s">
        <v>6</v>
      </c>
      <c r="I588" s="286"/>
    </row>
    <row r="589" spans="1:9" x14ac:dyDescent="0.25">
      <c r="A589" s="286"/>
      <c r="B589" s="177" t="s">
        <v>279</v>
      </c>
      <c r="C589" s="174">
        <v>3375</v>
      </c>
      <c r="D589" s="177" t="s">
        <v>6</v>
      </c>
      <c r="E589" s="174">
        <v>0</v>
      </c>
      <c r="F589" s="174">
        <v>0</v>
      </c>
      <c r="G589" s="174">
        <v>3375</v>
      </c>
      <c r="H589" s="177" t="s">
        <v>6</v>
      </c>
      <c r="I589" s="286"/>
    </row>
    <row r="590" spans="1:9" x14ac:dyDescent="0.25">
      <c r="A590" s="286"/>
      <c r="B590" s="177" t="s">
        <v>293</v>
      </c>
      <c r="C590" s="174">
        <v>1136</v>
      </c>
      <c r="D590" s="177" t="s">
        <v>6</v>
      </c>
      <c r="E590" s="174">
        <v>0</v>
      </c>
      <c r="F590" s="174">
        <v>0</v>
      </c>
      <c r="G590" s="174">
        <v>1136</v>
      </c>
      <c r="H590" s="177" t="s">
        <v>6</v>
      </c>
      <c r="I590" s="286"/>
    </row>
    <row r="591" spans="1:9" x14ac:dyDescent="0.25">
      <c r="A591" s="286"/>
      <c r="B591" s="175" t="s">
        <v>249</v>
      </c>
      <c r="C591" s="176">
        <v>1136</v>
      </c>
      <c r="D591" s="175" t="s">
        <v>6</v>
      </c>
      <c r="E591" s="176">
        <v>0</v>
      </c>
      <c r="F591" s="176">
        <v>0</v>
      </c>
      <c r="G591" s="176">
        <v>1136</v>
      </c>
      <c r="H591" s="175" t="s">
        <v>6</v>
      </c>
      <c r="I591" s="286"/>
    </row>
    <row r="592" spans="1:9" x14ac:dyDescent="0.25">
      <c r="A592" s="286"/>
      <c r="B592" s="177" t="s">
        <v>293</v>
      </c>
      <c r="C592" s="174">
        <v>1136</v>
      </c>
      <c r="D592" s="177" t="s">
        <v>6</v>
      </c>
      <c r="E592" s="174">
        <v>0</v>
      </c>
      <c r="F592" s="174">
        <v>0</v>
      </c>
      <c r="G592" s="174">
        <v>1136</v>
      </c>
      <c r="H592" s="177" t="s">
        <v>6</v>
      </c>
      <c r="I592" s="286"/>
    </row>
    <row r="593" spans="1:9" x14ac:dyDescent="0.25">
      <c r="A593" s="286"/>
      <c r="B593" s="175" t="s">
        <v>251</v>
      </c>
      <c r="C593" s="176">
        <v>70881.22</v>
      </c>
      <c r="D593" s="175" t="s">
        <v>6</v>
      </c>
      <c r="E593" s="176">
        <v>2963.99</v>
      </c>
      <c r="F593" s="176">
        <v>0</v>
      </c>
      <c r="G593" s="176">
        <v>73845.210000000006</v>
      </c>
      <c r="H593" s="175" t="s">
        <v>6</v>
      </c>
      <c r="I593" s="286"/>
    </row>
    <row r="594" spans="1:9" x14ac:dyDescent="0.25">
      <c r="A594" s="286"/>
      <c r="B594" s="177" t="s">
        <v>341</v>
      </c>
      <c r="C594" s="174">
        <v>19751.96</v>
      </c>
      <c r="D594" s="177" t="s">
        <v>6</v>
      </c>
      <c r="E594" s="174">
        <v>1301.71</v>
      </c>
      <c r="F594" s="174">
        <v>0</v>
      </c>
      <c r="G594" s="174">
        <v>21053.67</v>
      </c>
      <c r="H594" s="177" t="s">
        <v>6</v>
      </c>
      <c r="I594" s="286"/>
    </row>
    <row r="595" spans="1:9" x14ac:dyDescent="0.25">
      <c r="A595" s="286"/>
      <c r="B595" s="177" t="s">
        <v>342</v>
      </c>
      <c r="C595" s="174">
        <v>51129.27</v>
      </c>
      <c r="D595" s="177" t="s">
        <v>6</v>
      </c>
      <c r="E595" s="174">
        <v>1662.28</v>
      </c>
      <c r="F595" s="174">
        <v>0</v>
      </c>
      <c r="G595" s="174">
        <v>52791.55</v>
      </c>
      <c r="H595" s="177" t="s">
        <v>6</v>
      </c>
      <c r="I595" s="286"/>
    </row>
    <row r="596" spans="1:9" x14ac:dyDescent="0.25">
      <c r="A596" s="286"/>
      <c r="B596" s="175" t="s">
        <v>252</v>
      </c>
      <c r="C596" s="176">
        <v>3639.98</v>
      </c>
      <c r="D596" s="175" t="s">
        <v>6</v>
      </c>
      <c r="E596" s="176">
        <v>0</v>
      </c>
      <c r="F596" s="176">
        <v>0</v>
      </c>
      <c r="G596" s="176">
        <v>3639.98</v>
      </c>
      <c r="H596" s="175" t="s">
        <v>6</v>
      </c>
      <c r="I596" s="286"/>
    </row>
    <row r="597" spans="1:9" x14ac:dyDescent="0.25">
      <c r="A597" s="286"/>
      <c r="B597" s="175" t="s">
        <v>253</v>
      </c>
      <c r="C597" s="176">
        <v>1172635.31</v>
      </c>
      <c r="D597" s="175" t="s">
        <v>6</v>
      </c>
      <c r="E597" s="176">
        <v>0</v>
      </c>
      <c r="F597" s="176">
        <v>0</v>
      </c>
      <c r="G597" s="176">
        <v>1172635.31</v>
      </c>
      <c r="H597" s="175" t="s">
        <v>6</v>
      </c>
      <c r="I597" s="286"/>
    </row>
    <row r="598" spans="1:9" x14ac:dyDescent="0.25">
      <c r="A598" s="288"/>
      <c r="B598" s="288"/>
      <c r="C598" s="288"/>
      <c r="D598" s="288"/>
      <c r="E598" s="288"/>
      <c r="F598" s="288"/>
      <c r="G598" s="288"/>
      <c r="H598" s="288"/>
      <c r="I598" s="288"/>
    </row>
    <row r="599" spans="1:9" x14ac:dyDescent="0.25">
      <c r="A599" s="288"/>
      <c r="B599" s="289"/>
      <c r="C599" s="289"/>
      <c r="D599" s="289"/>
      <c r="E599" s="289"/>
      <c r="F599" s="289"/>
      <c r="G599" s="289"/>
      <c r="H599" s="289"/>
      <c r="I599" s="288"/>
    </row>
    <row r="600" spans="1:9" x14ac:dyDescent="0.25">
      <c r="A600" s="288"/>
      <c r="B600" s="175" t="s">
        <v>715</v>
      </c>
      <c r="C600" s="176">
        <v>46872033.439999998</v>
      </c>
      <c r="D600" s="175"/>
      <c r="E600" s="176">
        <v>1998827.02</v>
      </c>
      <c r="F600" s="176">
        <v>1998827.02</v>
      </c>
      <c r="G600" s="176">
        <v>47218878.259999998</v>
      </c>
      <c r="H600" s="175"/>
      <c r="I600" s="288"/>
    </row>
    <row r="601" spans="1:9" x14ac:dyDescent="0.25">
      <c r="A601" s="288"/>
      <c r="B601" s="175"/>
      <c r="C601" s="175"/>
      <c r="D601" s="176">
        <v>46872033.43</v>
      </c>
      <c r="E601" s="175"/>
      <c r="F601" s="175"/>
      <c r="G601" s="175"/>
      <c r="H601" s="176">
        <v>47218878.25</v>
      </c>
      <c r="I601" s="288"/>
    </row>
    <row r="602" spans="1:9" x14ac:dyDescent="0.25">
      <c r="A602" s="286"/>
      <c r="B602" s="287"/>
      <c r="C602" s="287"/>
      <c r="D602" s="287"/>
      <c r="E602" s="287"/>
      <c r="F602" s="287"/>
      <c r="G602" s="287"/>
      <c r="H602" s="287"/>
      <c r="I602" s="286"/>
    </row>
    <row r="603" spans="1:9" x14ac:dyDescent="0.25">
      <c r="A603" s="286"/>
      <c r="B603" s="333" t="s">
        <v>766</v>
      </c>
      <c r="C603" s="286"/>
      <c r="D603" s="286"/>
      <c r="E603" s="286"/>
      <c r="F603" s="286"/>
      <c r="G603" s="286"/>
      <c r="H603" s="286"/>
      <c r="I603" s="286"/>
    </row>
    <row r="604" spans="1:9" x14ac:dyDescent="0.25">
      <c r="A604" s="286"/>
      <c r="B604" s="333" t="s">
        <v>768</v>
      </c>
      <c r="C604" s="286"/>
      <c r="D604" s="286"/>
      <c r="E604" s="286"/>
      <c r="F604" s="286"/>
      <c r="G604" s="286"/>
      <c r="H604" s="286"/>
      <c r="I604" s="286"/>
    </row>
    <row r="605" spans="1:9" x14ac:dyDescent="0.25">
      <c r="A605" s="286"/>
      <c r="B605" s="333" t="s">
        <v>767</v>
      </c>
      <c r="C605" s="286"/>
      <c r="D605" s="286"/>
      <c r="E605" s="286"/>
      <c r="F605" s="286"/>
      <c r="G605" s="286"/>
      <c r="H605" s="286"/>
      <c r="I605" s="286"/>
    </row>
  </sheetData>
  <pageMargins left="0.25" right="0.25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M63"/>
  <sheetViews>
    <sheetView workbookViewId="0">
      <selection activeCell="G63" sqref="G63"/>
    </sheetView>
  </sheetViews>
  <sheetFormatPr baseColWidth="10" defaultRowHeight="15" x14ac:dyDescent="0.25"/>
  <cols>
    <col min="3" max="3" width="27" bestFit="1" customWidth="1"/>
  </cols>
  <sheetData>
    <row r="1" spans="1:7" x14ac:dyDescent="0.25">
      <c r="A1" s="340" t="s">
        <v>0</v>
      </c>
      <c r="B1" s="340"/>
      <c r="C1" s="340"/>
      <c r="D1" s="340"/>
      <c r="E1" s="340"/>
      <c r="F1" s="340"/>
      <c r="G1" s="340"/>
    </row>
    <row r="2" spans="1:7" x14ac:dyDescent="0.25">
      <c r="A2" s="340" t="s">
        <v>1</v>
      </c>
      <c r="B2" s="340"/>
      <c r="C2" s="340"/>
      <c r="D2" s="340"/>
      <c r="E2" s="340"/>
      <c r="F2" s="340"/>
      <c r="G2" s="340"/>
    </row>
    <row r="3" spans="1:7" x14ac:dyDescent="0.25">
      <c r="A3" s="340" t="s">
        <v>2</v>
      </c>
      <c r="B3" s="340"/>
      <c r="C3" s="340"/>
      <c r="D3" s="340"/>
      <c r="E3" s="340"/>
      <c r="F3" s="340"/>
      <c r="G3" s="340"/>
    </row>
    <row r="4" spans="1:7" x14ac:dyDescent="0.25">
      <c r="A4" s="340" t="s">
        <v>3</v>
      </c>
      <c r="B4" s="340"/>
      <c r="C4" s="340"/>
      <c r="D4" s="340"/>
      <c r="E4" s="340"/>
      <c r="F4" s="340"/>
      <c r="G4" s="340"/>
    </row>
    <row r="5" spans="1:7" x14ac:dyDescent="0.25">
      <c r="A5" s="340" t="s">
        <v>136</v>
      </c>
      <c r="B5" s="340"/>
      <c r="C5" s="340"/>
      <c r="D5" s="340"/>
      <c r="E5" s="340"/>
      <c r="F5" s="340"/>
      <c r="G5" s="340"/>
    </row>
    <row r="6" spans="1:7" x14ac:dyDescent="0.25">
      <c r="A6" s="1"/>
      <c r="B6" s="2" t="s">
        <v>137</v>
      </c>
      <c r="C6" s="3"/>
      <c r="D6" s="4"/>
      <c r="E6" s="5"/>
      <c r="F6" s="5"/>
      <c r="G6" s="6">
        <v>440031.59</v>
      </c>
    </row>
    <row r="7" spans="1:7" x14ac:dyDescent="0.25">
      <c r="A7" s="1"/>
      <c r="B7" s="1" t="s">
        <v>6</v>
      </c>
      <c r="C7" s="1"/>
      <c r="D7" s="7"/>
      <c r="E7" s="8"/>
      <c r="F7" s="9"/>
      <c r="G7" s="1"/>
    </row>
    <row r="8" spans="1:7" x14ac:dyDescent="0.25">
      <c r="A8" s="10" t="s">
        <v>7</v>
      </c>
      <c r="B8" s="1" t="s">
        <v>8</v>
      </c>
      <c r="C8" s="3"/>
      <c r="D8" s="4"/>
      <c r="E8" s="3"/>
      <c r="F8" s="9"/>
      <c r="G8" s="1"/>
    </row>
    <row r="9" spans="1:7" x14ac:dyDescent="0.25">
      <c r="A9" s="1"/>
      <c r="B9" s="11"/>
      <c r="C9" s="1"/>
      <c r="D9" s="7"/>
      <c r="E9" s="3"/>
      <c r="F9" s="9"/>
      <c r="G9" s="1"/>
    </row>
    <row r="10" spans="1:7" x14ac:dyDescent="0.25">
      <c r="A10" s="1"/>
      <c r="B10" s="12"/>
      <c r="C10" s="13"/>
      <c r="D10" s="14"/>
      <c r="E10" s="15"/>
      <c r="F10" s="16"/>
      <c r="G10" s="1"/>
    </row>
    <row r="11" spans="1:7" x14ac:dyDescent="0.25">
      <c r="A11" s="1"/>
      <c r="B11" s="12">
        <v>41969</v>
      </c>
      <c r="C11" s="13" t="s">
        <v>9</v>
      </c>
      <c r="D11" s="14">
        <v>10053</v>
      </c>
      <c r="E11" s="15">
        <v>1250</v>
      </c>
      <c r="F11" s="16"/>
      <c r="G11" s="1"/>
    </row>
    <row r="12" spans="1:7" x14ac:dyDescent="0.25">
      <c r="A12" s="1"/>
      <c r="B12" s="12">
        <v>41985</v>
      </c>
      <c r="C12" s="13" t="s">
        <v>10</v>
      </c>
      <c r="D12" s="14">
        <v>10186</v>
      </c>
      <c r="E12" s="15">
        <v>14010.48</v>
      </c>
      <c r="F12" s="16"/>
      <c r="G12" s="1"/>
    </row>
    <row r="13" spans="1:7" x14ac:dyDescent="0.25">
      <c r="A13" s="1"/>
      <c r="B13" s="12">
        <v>42100</v>
      </c>
      <c r="C13" s="13" t="s">
        <v>11</v>
      </c>
      <c r="D13" s="14">
        <v>10759</v>
      </c>
      <c r="E13" s="15">
        <v>3123.88</v>
      </c>
      <c r="F13" s="16"/>
      <c r="G13" s="1"/>
    </row>
    <row r="14" spans="1:7" x14ac:dyDescent="0.25">
      <c r="A14" s="1"/>
      <c r="B14" s="12">
        <v>42144</v>
      </c>
      <c r="C14" s="13" t="s">
        <v>12</v>
      </c>
      <c r="D14" s="14">
        <v>11058</v>
      </c>
      <c r="E14" s="15">
        <v>650</v>
      </c>
      <c r="F14" s="16"/>
      <c r="G14" s="1"/>
    </row>
    <row r="15" spans="1:7" x14ac:dyDescent="0.25">
      <c r="A15" s="1"/>
      <c r="B15" s="12">
        <v>42159</v>
      </c>
      <c r="C15" s="13" t="s">
        <v>13</v>
      </c>
      <c r="D15" s="14">
        <v>11157</v>
      </c>
      <c r="E15" s="15">
        <v>7093.5</v>
      </c>
      <c r="F15" s="16"/>
      <c r="G15" s="1"/>
    </row>
    <row r="16" spans="1:7" x14ac:dyDescent="0.25">
      <c r="A16" s="1"/>
      <c r="B16" s="12">
        <v>42179</v>
      </c>
      <c r="C16" s="13" t="s">
        <v>14</v>
      </c>
      <c r="D16" s="14">
        <v>11325</v>
      </c>
      <c r="E16" s="15">
        <v>7385.5</v>
      </c>
      <c r="F16" s="16"/>
      <c r="G16" s="1"/>
    </row>
    <row r="17" spans="1:13" x14ac:dyDescent="0.25">
      <c r="A17" s="1"/>
      <c r="B17" s="12">
        <v>42256</v>
      </c>
      <c r="C17" s="13" t="s">
        <v>15</v>
      </c>
      <c r="D17" s="14">
        <v>11605</v>
      </c>
      <c r="E17" s="15">
        <v>900</v>
      </c>
      <c r="F17" s="16"/>
      <c r="G17" s="1"/>
    </row>
    <row r="18" spans="1:13" x14ac:dyDescent="0.25">
      <c r="A18" s="1"/>
      <c r="B18" s="12">
        <v>42326</v>
      </c>
      <c r="C18" s="13" t="s">
        <v>16</v>
      </c>
      <c r="D18" s="14">
        <v>11880</v>
      </c>
      <c r="E18" s="15">
        <v>4614.25</v>
      </c>
      <c r="F18" s="16"/>
      <c r="G18" s="1"/>
      <c r="M18">
        <f>120*20</f>
        <v>2400</v>
      </c>
    </row>
    <row r="19" spans="1:13" x14ac:dyDescent="0.25">
      <c r="A19" s="1"/>
      <c r="B19" s="12">
        <v>42332</v>
      </c>
      <c r="C19" s="13" t="s">
        <v>17</v>
      </c>
      <c r="D19" s="14">
        <v>11913</v>
      </c>
      <c r="E19" s="15">
        <v>15000</v>
      </c>
      <c r="F19" s="16"/>
      <c r="G19" s="1"/>
    </row>
    <row r="20" spans="1:13" x14ac:dyDescent="0.25">
      <c r="A20" s="1"/>
      <c r="B20" s="12">
        <v>42334</v>
      </c>
      <c r="C20" s="13" t="s">
        <v>18</v>
      </c>
      <c r="D20" s="14">
        <v>11932</v>
      </c>
      <c r="E20" s="15">
        <v>500</v>
      </c>
      <c r="F20" s="16"/>
      <c r="G20" s="1"/>
    </row>
    <row r="21" spans="1:13" x14ac:dyDescent="0.25">
      <c r="A21" s="1"/>
      <c r="B21" s="12">
        <v>42338</v>
      </c>
      <c r="C21" s="13" t="s">
        <v>19</v>
      </c>
      <c r="D21" s="14">
        <v>11996</v>
      </c>
      <c r="E21" s="15">
        <v>15000</v>
      </c>
      <c r="F21" s="16"/>
      <c r="G21" s="1"/>
    </row>
    <row r="22" spans="1:13" x14ac:dyDescent="0.25">
      <c r="A22" s="1"/>
      <c r="B22" s="12">
        <v>42348</v>
      </c>
      <c r="C22" s="13" t="s">
        <v>16</v>
      </c>
      <c r="D22" s="14">
        <v>12049</v>
      </c>
      <c r="E22" s="15">
        <v>189.03</v>
      </c>
      <c r="F22" s="16"/>
      <c r="G22" s="1"/>
    </row>
    <row r="23" spans="1:13" x14ac:dyDescent="0.25">
      <c r="A23" s="1"/>
      <c r="B23" s="12">
        <v>42355</v>
      </c>
      <c r="C23" s="13" t="s">
        <v>20</v>
      </c>
      <c r="D23" s="14">
        <v>12156</v>
      </c>
      <c r="E23" s="15">
        <v>4000</v>
      </c>
      <c r="F23" s="16"/>
      <c r="G23" s="1"/>
    </row>
    <row r="24" spans="1:13" x14ac:dyDescent="0.25">
      <c r="A24" s="1"/>
      <c r="B24" s="12">
        <v>42356</v>
      </c>
      <c r="C24" s="13" t="s">
        <v>21</v>
      </c>
      <c r="D24" s="14">
        <v>12149</v>
      </c>
      <c r="E24" s="15">
        <v>657.72</v>
      </c>
      <c r="F24" s="16"/>
      <c r="G24" s="1"/>
    </row>
    <row r="25" spans="1:13" x14ac:dyDescent="0.25">
      <c r="A25" s="1"/>
      <c r="B25" s="12">
        <v>42356</v>
      </c>
      <c r="C25" s="13" t="s">
        <v>22</v>
      </c>
      <c r="D25" s="14">
        <v>12113</v>
      </c>
      <c r="E25" s="15">
        <v>3176.17</v>
      </c>
      <c r="F25" s="16"/>
      <c r="G25" s="1"/>
    </row>
    <row r="26" spans="1:13" x14ac:dyDescent="0.25">
      <c r="A26" s="1"/>
      <c r="B26" s="12">
        <v>42356</v>
      </c>
      <c r="C26" s="13" t="s">
        <v>23</v>
      </c>
      <c r="D26" s="14">
        <v>12119</v>
      </c>
      <c r="E26" s="15">
        <v>3000</v>
      </c>
      <c r="F26" s="16"/>
      <c r="G26" s="1"/>
    </row>
    <row r="27" spans="1:13" x14ac:dyDescent="0.25">
      <c r="A27" s="1"/>
      <c r="B27" s="12">
        <v>42377</v>
      </c>
      <c r="C27" s="13" t="s">
        <v>24</v>
      </c>
      <c r="D27" s="14">
        <v>11839</v>
      </c>
      <c r="E27" s="15">
        <v>1925.49</v>
      </c>
      <c r="F27" s="16"/>
      <c r="G27" s="1"/>
    </row>
    <row r="28" spans="1:13" x14ac:dyDescent="0.25">
      <c r="A28" s="1"/>
      <c r="B28" s="12">
        <v>42391</v>
      </c>
      <c r="C28" s="13" t="s">
        <v>25</v>
      </c>
      <c r="D28" s="14">
        <v>12442</v>
      </c>
      <c r="E28" s="15">
        <v>4964.8</v>
      </c>
      <c r="F28" s="16"/>
      <c r="G28" s="1"/>
    </row>
    <row r="29" spans="1:13" x14ac:dyDescent="0.25">
      <c r="A29" s="1"/>
      <c r="B29" s="12">
        <v>42405</v>
      </c>
      <c r="C29" s="13" t="s">
        <v>26</v>
      </c>
      <c r="D29" s="14">
        <v>12532</v>
      </c>
      <c r="E29" s="15">
        <v>1250</v>
      </c>
      <c r="F29" s="16"/>
      <c r="G29" s="1"/>
    </row>
    <row r="30" spans="1:13" x14ac:dyDescent="0.25">
      <c r="A30" s="1"/>
      <c r="B30" s="12">
        <v>42489</v>
      </c>
      <c r="C30" s="13" t="s">
        <v>27</v>
      </c>
      <c r="D30" s="14">
        <v>13058</v>
      </c>
      <c r="E30" s="15">
        <v>888.49</v>
      </c>
      <c r="F30" s="16"/>
      <c r="G30" s="1"/>
    </row>
    <row r="31" spans="1:13" x14ac:dyDescent="0.25">
      <c r="A31" s="1"/>
      <c r="B31" s="12">
        <v>42510</v>
      </c>
      <c r="C31" s="13" t="s">
        <v>28</v>
      </c>
      <c r="D31" s="14">
        <v>13214</v>
      </c>
      <c r="E31" s="15">
        <v>1250</v>
      </c>
      <c r="F31" s="16"/>
      <c r="G31" s="1"/>
    </row>
    <row r="32" spans="1:13" x14ac:dyDescent="0.25">
      <c r="A32" s="1"/>
      <c r="B32" s="12">
        <v>42537</v>
      </c>
      <c r="C32" s="13" t="s">
        <v>29</v>
      </c>
      <c r="D32" s="14">
        <v>13421</v>
      </c>
      <c r="E32" s="15">
        <v>734.88</v>
      </c>
      <c r="F32" s="16"/>
      <c r="G32" s="1"/>
    </row>
    <row r="33" spans="1:7" x14ac:dyDescent="0.25">
      <c r="A33" s="1"/>
      <c r="B33" s="12">
        <v>42601</v>
      </c>
      <c r="C33" s="13" t="s">
        <v>30</v>
      </c>
      <c r="D33" s="14">
        <v>13700</v>
      </c>
      <c r="E33" s="15">
        <v>1250</v>
      </c>
      <c r="F33" s="16"/>
      <c r="G33" s="1"/>
    </row>
    <row r="34" spans="1:7" x14ac:dyDescent="0.25">
      <c r="A34" s="1"/>
      <c r="B34" s="12">
        <v>42632</v>
      </c>
      <c r="C34" s="13" t="s">
        <v>31</v>
      </c>
      <c r="D34" s="14">
        <v>13869</v>
      </c>
      <c r="E34" s="15">
        <v>968</v>
      </c>
      <c r="F34" s="16"/>
      <c r="G34" s="1"/>
    </row>
    <row r="35" spans="1:7" x14ac:dyDescent="0.25">
      <c r="A35" s="1"/>
      <c r="B35" s="12">
        <v>42643</v>
      </c>
      <c r="C35" s="13" t="s">
        <v>32</v>
      </c>
      <c r="D35" s="14">
        <v>13935</v>
      </c>
      <c r="E35" s="15">
        <v>1160</v>
      </c>
      <c r="F35" s="16"/>
      <c r="G35" s="1"/>
    </row>
    <row r="36" spans="1:7" x14ac:dyDescent="0.25">
      <c r="A36" s="1"/>
      <c r="B36" s="12">
        <v>42706</v>
      </c>
      <c r="C36" s="13" t="s">
        <v>35</v>
      </c>
      <c r="D36" s="14">
        <v>14353</v>
      </c>
      <c r="E36" s="15">
        <v>809.53</v>
      </c>
      <c r="F36" s="16"/>
      <c r="G36" s="1"/>
    </row>
    <row r="37" spans="1:7" x14ac:dyDescent="0.25">
      <c r="A37" s="1"/>
      <c r="B37" s="12">
        <v>42716</v>
      </c>
      <c r="C37" s="13" t="s">
        <v>33</v>
      </c>
      <c r="D37" s="14">
        <v>14399</v>
      </c>
      <c r="E37" s="15">
        <v>1250</v>
      </c>
      <c r="F37" s="16"/>
      <c r="G37" s="1"/>
    </row>
    <row r="38" spans="1:7" x14ac:dyDescent="0.25">
      <c r="A38" s="1"/>
      <c r="B38" s="12">
        <v>42719</v>
      </c>
      <c r="C38" s="13" t="s">
        <v>36</v>
      </c>
      <c r="D38" s="14">
        <v>14423</v>
      </c>
      <c r="E38" s="15">
        <v>20000</v>
      </c>
      <c r="F38" s="16"/>
      <c r="G38" s="1"/>
    </row>
    <row r="39" spans="1:7" x14ac:dyDescent="0.25">
      <c r="A39" s="1"/>
      <c r="B39" s="12">
        <v>42832</v>
      </c>
      <c r="C39" s="13" t="s">
        <v>37</v>
      </c>
      <c r="D39" s="14">
        <v>14995</v>
      </c>
      <c r="E39" s="15">
        <v>300</v>
      </c>
      <c r="F39" s="16"/>
      <c r="G39" s="1"/>
    </row>
    <row r="40" spans="1:7" x14ac:dyDescent="0.25">
      <c r="A40" s="1"/>
      <c r="B40" s="12">
        <v>42871</v>
      </c>
      <c r="C40" s="13" t="s">
        <v>38</v>
      </c>
      <c r="D40" s="14">
        <v>15137</v>
      </c>
      <c r="E40" s="15">
        <v>1900</v>
      </c>
      <c r="F40" s="16"/>
      <c r="G40" s="1"/>
    </row>
    <row r="41" spans="1:7" x14ac:dyDescent="0.25">
      <c r="A41" s="1"/>
      <c r="B41" s="12">
        <v>42888</v>
      </c>
      <c r="C41" s="13" t="s">
        <v>40</v>
      </c>
      <c r="D41" s="14">
        <v>15254</v>
      </c>
      <c r="E41" s="15">
        <v>2400</v>
      </c>
      <c r="F41" s="16"/>
      <c r="G41" s="1"/>
    </row>
    <row r="42" spans="1:7" x14ac:dyDescent="0.25">
      <c r="A42" s="1"/>
      <c r="B42" s="12">
        <v>42891</v>
      </c>
      <c r="C42" s="13" t="s">
        <v>42</v>
      </c>
      <c r="D42" s="14">
        <v>15281</v>
      </c>
      <c r="E42" s="15">
        <v>1250</v>
      </c>
      <c r="F42" s="16"/>
      <c r="G42" s="1"/>
    </row>
    <row r="43" spans="1:7" x14ac:dyDescent="0.25">
      <c r="A43" s="1"/>
      <c r="B43" s="12">
        <v>42921</v>
      </c>
      <c r="C43" s="13" t="s">
        <v>16</v>
      </c>
      <c r="D43" s="14">
        <v>15480</v>
      </c>
      <c r="E43" s="15">
        <v>806.2</v>
      </c>
      <c r="F43" s="16"/>
      <c r="G43" s="1"/>
    </row>
    <row r="44" spans="1:7" x14ac:dyDescent="0.25">
      <c r="A44" s="1"/>
      <c r="B44" s="12">
        <v>42969</v>
      </c>
      <c r="C44" s="13" t="s">
        <v>100</v>
      </c>
      <c r="D44" s="14">
        <v>15551</v>
      </c>
      <c r="E44" s="15">
        <v>1250</v>
      </c>
      <c r="F44" s="16"/>
      <c r="G44" s="1"/>
    </row>
    <row r="45" spans="1:7" x14ac:dyDescent="0.25">
      <c r="A45" s="1"/>
      <c r="B45" s="12">
        <v>42984</v>
      </c>
      <c r="C45" s="13" t="s">
        <v>138</v>
      </c>
      <c r="D45" s="14">
        <v>15611</v>
      </c>
      <c r="E45" s="15">
        <v>3000</v>
      </c>
      <c r="F45" s="16"/>
      <c r="G45" s="1"/>
    </row>
    <row r="46" spans="1:7" x14ac:dyDescent="0.25">
      <c r="A46" s="1"/>
      <c r="B46" s="12">
        <v>42986</v>
      </c>
      <c r="C46" s="13" t="s">
        <v>139</v>
      </c>
      <c r="D46" s="14">
        <v>15622</v>
      </c>
      <c r="E46" s="15">
        <v>850</v>
      </c>
      <c r="F46" s="16"/>
      <c r="G46" s="1"/>
    </row>
    <row r="47" spans="1:7" x14ac:dyDescent="0.25">
      <c r="A47" s="1"/>
      <c r="B47" s="12">
        <v>42991</v>
      </c>
      <c r="C47" s="13" t="s">
        <v>97</v>
      </c>
      <c r="D47" s="14">
        <v>15649</v>
      </c>
      <c r="E47" s="15">
        <v>300</v>
      </c>
      <c r="F47" s="16"/>
      <c r="G47" s="1"/>
    </row>
    <row r="48" spans="1:7" x14ac:dyDescent="0.25">
      <c r="A48" s="1"/>
      <c r="B48" s="12">
        <v>42999</v>
      </c>
      <c r="C48" s="13" t="s">
        <v>46</v>
      </c>
      <c r="D48" s="14">
        <v>15669</v>
      </c>
      <c r="E48" s="15">
        <v>1940</v>
      </c>
      <c r="F48" s="16"/>
      <c r="G48" s="1"/>
    </row>
    <row r="49" spans="1:7" x14ac:dyDescent="0.25">
      <c r="A49" s="1"/>
      <c r="B49" s="12">
        <v>43000</v>
      </c>
      <c r="C49" s="13" t="s">
        <v>140</v>
      </c>
      <c r="D49" s="14">
        <v>15685</v>
      </c>
      <c r="E49" s="15">
        <v>1042.69</v>
      </c>
      <c r="F49" s="16"/>
      <c r="G49" s="1"/>
    </row>
    <row r="50" spans="1:7" x14ac:dyDescent="0.25">
      <c r="A50" s="1"/>
      <c r="B50" s="12">
        <v>43003</v>
      </c>
      <c r="C50" s="13" t="s">
        <v>48</v>
      </c>
      <c r="D50" s="14">
        <v>15694</v>
      </c>
      <c r="E50" s="15">
        <v>834.46</v>
      </c>
      <c r="F50" s="16"/>
      <c r="G50" s="1"/>
    </row>
    <row r="51" spans="1:7" x14ac:dyDescent="0.25">
      <c r="A51" s="1"/>
      <c r="B51" s="12">
        <v>43003</v>
      </c>
      <c r="C51" s="13" t="s">
        <v>106</v>
      </c>
      <c r="D51" s="14">
        <v>15699</v>
      </c>
      <c r="E51" s="15">
        <v>944.71</v>
      </c>
      <c r="F51" s="16"/>
      <c r="G51" s="1"/>
    </row>
    <row r="52" spans="1:7" x14ac:dyDescent="0.25">
      <c r="A52" s="1"/>
      <c r="B52" s="12">
        <v>43003</v>
      </c>
      <c r="C52" s="13" t="s">
        <v>43</v>
      </c>
      <c r="D52" s="14">
        <v>15700</v>
      </c>
      <c r="E52" s="15">
        <v>4795.6400000000003</v>
      </c>
      <c r="F52" s="16"/>
      <c r="G52" s="1"/>
    </row>
    <row r="53" spans="1:7" x14ac:dyDescent="0.25">
      <c r="A53" s="1"/>
      <c r="B53" s="12">
        <v>43003</v>
      </c>
      <c r="C53" s="13" t="s">
        <v>97</v>
      </c>
      <c r="D53" s="14">
        <v>15702</v>
      </c>
      <c r="E53" s="15">
        <v>300</v>
      </c>
      <c r="F53" s="16"/>
      <c r="G53" s="1"/>
    </row>
    <row r="54" spans="1:7" x14ac:dyDescent="0.25">
      <c r="A54" s="1"/>
      <c r="B54" s="12">
        <v>43003</v>
      </c>
      <c r="C54" s="13" t="s">
        <v>141</v>
      </c>
      <c r="D54" s="14">
        <v>15703</v>
      </c>
      <c r="E54" s="15">
        <v>300</v>
      </c>
      <c r="F54" s="16"/>
      <c r="G54" s="1"/>
    </row>
    <row r="55" spans="1:7" x14ac:dyDescent="0.25">
      <c r="A55" s="1"/>
      <c r="B55" s="12">
        <v>43003</v>
      </c>
      <c r="C55" s="13" t="s">
        <v>142</v>
      </c>
      <c r="D55" s="14">
        <v>15704</v>
      </c>
      <c r="E55" s="15">
        <v>300</v>
      </c>
      <c r="F55" s="16"/>
      <c r="G55" s="1"/>
    </row>
    <row r="56" spans="1:7" x14ac:dyDescent="0.25">
      <c r="A56" s="1"/>
      <c r="B56" s="12">
        <v>43007</v>
      </c>
      <c r="C56" s="13" t="s">
        <v>143</v>
      </c>
      <c r="D56" s="14">
        <v>15715</v>
      </c>
      <c r="E56" s="15">
        <v>10424.43</v>
      </c>
      <c r="F56" s="16"/>
      <c r="G56" s="1"/>
    </row>
    <row r="57" spans="1:7" x14ac:dyDescent="0.25">
      <c r="A57" s="1"/>
      <c r="B57" s="12">
        <v>43007</v>
      </c>
      <c r="C57" s="13" t="s">
        <v>144</v>
      </c>
      <c r="D57" s="14">
        <v>15717</v>
      </c>
      <c r="E57" s="15">
        <v>10000</v>
      </c>
      <c r="F57" s="16"/>
      <c r="G57" s="1"/>
    </row>
    <row r="58" spans="1:7" x14ac:dyDescent="0.25">
      <c r="A58" s="1"/>
      <c r="B58" s="12">
        <v>43007</v>
      </c>
      <c r="C58" s="13" t="s">
        <v>145</v>
      </c>
      <c r="D58" s="14">
        <v>15718</v>
      </c>
      <c r="E58" s="15">
        <v>882</v>
      </c>
      <c r="F58" s="16"/>
      <c r="G58" s="1"/>
    </row>
    <row r="59" spans="1:7" x14ac:dyDescent="0.25">
      <c r="A59" s="1"/>
      <c r="B59" s="12"/>
      <c r="C59" s="13"/>
      <c r="E59" s="15">
        <f>SUM(E11:E58)</f>
        <v>160821.85</v>
      </c>
      <c r="F59" s="17">
        <f>E59</f>
        <v>160821.85</v>
      </c>
      <c r="G59" s="18">
        <f>F59</f>
        <v>160821.85</v>
      </c>
    </row>
    <row r="60" spans="1:7" x14ac:dyDescent="0.25">
      <c r="A60" s="1"/>
      <c r="B60" s="12"/>
      <c r="C60" s="13"/>
      <c r="D60" s="14"/>
      <c r="E60" s="19"/>
      <c r="F60" s="17"/>
      <c r="G60" s="18"/>
    </row>
    <row r="61" spans="1:7" ht="15.75" thickBot="1" x14ac:dyDescent="0.3">
      <c r="A61" s="20" t="s">
        <v>49</v>
      </c>
      <c r="B61" s="2" t="s">
        <v>146</v>
      </c>
      <c r="C61" s="3"/>
      <c r="D61" s="2"/>
      <c r="E61" s="5"/>
      <c r="F61" s="5"/>
      <c r="G61" s="21">
        <f>G6-G59</f>
        <v>279209.74</v>
      </c>
    </row>
    <row r="62" spans="1:7" ht="15.75" thickTop="1" x14ac:dyDescent="0.25">
      <c r="A62" s="22"/>
      <c r="B62" s="23"/>
      <c r="C62" s="24"/>
      <c r="D62" s="23"/>
      <c r="E62" s="5"/>
      <c r="F62" s="25"/>
      <c r="G62" s="26"/>
    </row>
    <row r="63" spans="1:7" x14ac:dyDescent="0.25">
      <c r="A63" s="27"/>
      <c r="B63" s="27"/>
      <c r="C63" s="27"/>
      <c r="D63" s="27"/>
      <c r="E63" s="28"/>
      <c r="F63" s="27"/>
      <c r="G63" s="2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I19"/>
  <sheetViews>
    <sheetView workbookViewId="0">
      <selection activeCell="B17" sqref="B17"/>
    </sheetView>
  </sheetViews>
  <sheetFormatPr baseColWidth="10" defaultRowHeight="15" x14ac:dyDescent="0.25"/>
  <cols>
    <col min="3" max="3" width="20.5703125" bestFit="1" customWidth="1"/>
  </cols>
  <sheetData>
    <row r="1" spans="1:9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11"/>
    </row>
    <row r="2" spans="1:9" x14ac:dyDescent="0.25">
      <c r="A2" s="340" t="s">
        <v>51</v>
      </c>
      <c r="B2" s="340"/>
      <c r="C2" s="340"/>
      <c r="D2" s="340"/>
      <c r="E2" s="340"/>
      <c r="F2" s="340"/>
      <c r="G2" s="340"/>
      <c r="H2" s="340"/>
      <c r="I2" s="11"/>
    </row>
    <row r="3" spans="1:9" x14ac:dyDescent="0.25">
      <c r="A3" s="340" t="s">
        <v>52</v>
      </c>
      <c r="B3" s="340"/>
      <c r="C3" s="340"/>
      <c r="D3" s="340"/>
      <c r="E3" s="340"/>
      <c r="F3" s="340"/>
      <c r="G3" s="340"/>
      <c r="H3" s="340"/>
      <c r="I3" s="11"/>
    </row>
    <row r="4" spans="1:9" x14ac:dyDescent="0.25">
      <c r="A4" s="340" t="s">
        <v>53</v>
      </c>
      <c r="B4" s="340"/>
      <c r="C4" s="340"/>
      <c r="D4" s="340"/>
      <c r="E4" s="340"/>
      <c r="F4" s="340"/>
      <c r="G4" s="340"/>
      <c r="H4" s="340"/>
      <c r="I4" s="11"/>
    </row>
    <row r="5" spans="1:9" x14ac:dyDescent="0.25">
      <c r="A5" s="340" t="s">
        <v>136</v>
      </c>
      <c r="B5" s="340"/>
      <c r="C5" s="340"/>
      <c r="D5" s="340"/>
      <c r="E5" s="340"/>
      <c r="F5" s="340"/>
      <c r="G5" s="340"/>
      <c r="H5" s="340"/>
      <c r="I5" s="11"/>
    </row>
    <row r="6" spans="1:9" x14ac:dyDescent="0.25">
      <c r="A6" s="1"/>
      <c r="B6" s="30"/>
      <c r="C6" s="30"/>
      <c r="D6" s="31"/>
      <c r="E6" s="31"/>
      <c r="F6" s="1"/>
      <c r="G6" s="1"/>
      <c r="H6" s="1"/>
      <c r="I6" s="11"/>
    </row>
    <row r="7" spans="1:9" x14ac:dyDescent="0.25">
      <c r="A7" s="1"/>
      <c r="B7" s="2" t="s">
        <v>137</v>
      </c>
      <c r="C7" s="3"/>
      <c r="D7" s="4"/>
      <c r="E7" s="4"/>
      <c r="F7" s="3"/>
      <c r="G7" s="5"/>
      <c r="H7" s="6">
        <v>116751.78</v>
      </c>
      <c r="I7" s="11"/>
    </row>
    <row r="8" spans="1:9" x14ac:dyDescent="0.25">
      <c r="A8" s="1"/>
      <c r="B8" s="1" t="s">
        <v>6</v>
      </c>
      <c r="C8" s="1"/>
      <c r="D8" s="7"/>
      <c r="E8" s="7"/>
      <c r="F8" s="1"/>
      <c r="G8" s="9"/>
      <c r="H8" s="1"/>
      <c r="I8" s="11"/>
    </row>
    <row r="9" spans="1:9" x14ac:dyDescent="0.25">
      <c r="A9" s="10" t="s">
        <v>7</v>
      </c>
      <c r="B9" s="3" t="s">
        <v>54</v>
      </c>
      <c r="C9" s="3"/>
      <c r="D9" s="4"/>
      <c r="E9" s="4"/>
      <c r="F9" s="3"/>
      <c r="G9" s="9"/>
      <c r="H9" s="1"/>
      <c r="I9" s="11"/>
    </row>
    <row r="10" spans="1:9" x14ac:dyDescent="0.25">
      <c r="A10" s="10"/>
      <c r="B10" s="3"/>
      <c r="C10" s="3"/>
      <c r="D10" s="4"/>
      <c r="E10" s="4"/>
      <c r="F10" s="3"/>
      <c r="G10" s="9"/>
      <c r="H10" s="1"/>
      <c r="I10" s="11"/>
    </row>
    <row r="11" spans="1:9" x14ac:dyDescent="0.25">
      <c r="A11" s="10"/>
      <c r="B11" s="12">
        <v>42991</v>
      </c>
      <c r="C11" s="13" t="s">
        <v>147</v>
      </c>
      <c r="D11" s="14" t="s">
        <v>148</v>
      </c>
      <c r="E11" s="4">
        <v>1169</v>
      </c>
      <c r="F11" s="60">
        <v>3000</v>
      </c>
      <c r="G11" s="9"/>
      <c r="H11" s="1"/>
      <c r="I11" s="11"/>
    </row>
    <row r="12" spans="1:9" x14ac:dyDescent="0.25">
      <c r="A12" s="10"/>
      <c r="B12" s="12">
        <v>43007</v>
      </c>
      <c r="C12" s="3" t="s">
        <v>147</v>
      </c>
      <c r="D12" s="14" t="s">
        <v>148</v>
      </c>
      <c r="E12" s="4">
        <v>1171</v>
      </c>
      <c r="F12" s="60">
        <v>3000</v>
      </c>
      <c r="G12" s="9"/>
      <c r="H12" s="1"/>
      <c r="I12" s="11"/>
    </row>
    <row r="13" spans="1:9" x14ac:dyDescent="0.25">
      <c r="A13" s="10"/>
      <c r="B13" s="12">
        <v>43007</v>
      </c>
      <c r="C13" s="3" t="s">
        <v>149</v>
      </c>
      <c r="D13" s="14" t="s">
        <v>148</v>
      </c>
      <c r="E13" s="4">
        <v>1172</v>
      </c>
      <c r="F13" s="60">
        <v>3000</v>
      </c>
      <c r="G13" s="9">
        <f>F11+F12+F13</f>
        <v>9000</v>
      </c>
      <c r="H13" s="1"/>
      <c r="I13" s="11"/>
    </row>
    <row r="14" spans="1:9" x14ac:dyDescent="0.25">
      <c r="A14" s="1"/>
      <c r="B14" s="1"/>
      <c r="C14" s="1"/>
      <c r="D14" s="7"/>
      <c r="E14" s="7"/>
      <c r="F14" s="1"/>
      <c r="G14" s="9"/>
      <c r="H14" s="1"/>
      <c r="I14" s="11"/>
    </row>
    <row r="15" spans="1:9" x14ac:dyDescent="0.25">
      <c r="A15" s="1"/>
      <c r="E15" s="4"/>
      <c r="F15" s="32" t="e">
        <f>SUM(#REF!)</f>
        <v>#REF!</v>
      </c>
      <c r="G15" s="33"/>
      <c r="H15" s="33"/>
      <c r="I15" s="11"/>
    </row>
    <row r="16" spans="1:9" ht="15.75" thickBot="1" x14ac:dyDescent="0.3">
      <c r="A16" s="20" t="s">
        <v>49</v>
      </c>
      <c r="B16" s="2" t="s">
        <v>150</v>
      </c>
      <c r="C16" s="3"/>
      <c r="D16" s="4"/>
      <c r="E16" s="4"/>
      <c r="F16" s="3"/>
      <c r="G16" s="5"/>
      <c r="H16" s="21">
        <f>H7-G13</f>
        <v>107751.78</v>
      </c>
      <c r="I16" s="11"/>
    </row>
    <row r="17" spans="1:9" ht="15.75" thickTop="1" x14ac:dyDescent="0.25">
      <c r="A17" s="20"/>
      <c r="B17" s="2"/>
      <c r="C17" s="3"/>
      <c r="D17" s="4"/>
      <c r="E17" s="4"/>
      <c r="F17" s="3"/>
      <c r="G17" s="5"/>
      <c r="H17" s="6"/>
      <c r="I17" s="11"/>
    </row>
    <row r="18" spans="1:9" x14ac:dyDescent="0.25">
      <c r="A18" s="20"/>
      <c r="B18" s="2"/>
      <c r="C18" s="3"/>
      <c r="D18" s="4"/>
      <c r="E18" s="4"/>
      <c r="F18" s="3"/>
      <c r="G18" s="5"/>
      <c r="H18" s="6"/>
      <c r="I18" s="11"/>
    </row>
    <row r="19" spans="1:9" x14ac:dyDescent="0.25">
      <c r="A19" s="27"/>
      <c r="B19" s="27"/>
      <c r="C19" s="27"/>
      <c r="D19" s="27"/>
      <c r="E19" s="27"/>
      <c r="F19" s="27"/>
      <c r="G19" s="27"/>
      <c r="H19" s="27"/>
      <c r="I19" s="1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G24"/>
  <sheetViews>
    <sheetView workbookViewId="0">
      <selection activeCell="F21" sqref="F21"/>
    </sheetView>
  </sheetViews>
  <sheetFormatPr baseColWidth="10" defaultRowHeight="15" x14ac:dyDescent="0.25"/>
  <cols>
    <col min="3" max="3" width="27" bestFit="1" customWidth="1"/>
    <col min="6" max="6" width="12.140625" bestFit="1" customWidth="1"/>
  </cols>
  <sheetData>
    <row r="1" spans="1:7" x14ac:dyDescent="0.25">
      <c r="A1" s="34"/>
      <c r="B1" s="16"/>
      <c r="C1" s="16"/>
      <c r="D1" s="16"/>
      <c r="E1" s="16"/>
      <c r="F1" s="16"/>
      <c r="G1" s="11"/>
    </row>
    <row r="2" spans="1:7" x14ac:dyDescent="0.25">
      <c r="A2" s="340" t="s">
        <v>0</v>
      </c>
      <c r="B2" s="340"/>
      <c r="C2" s="340"/>
      <c r="D2" s="340"/>
      <c r="E2" s="340"/>
      <c r="F2" s="340"/>
      <c r="G2" s="11"/>
    </row>
    <row r="3" spans="1:7" x14ac:dyDescent="0.25">
      <c r="A3" s="340" t="s">
        <v>55</v>
      </c>
      <c r="B3" s="340"/>
      <c r="C3" s="340"/>
      <c r="D3" s="340"/>
      <c r="E3" s="340"/>
      <c r="F3" s="340"/>
      <c r="G3" s="11"/>
    </row>
    <row r="4" spans="1:7" x14ac:dyDescent="0.25">
      <c r="A4" s="340" t="s">
        <v>52</v>
      </c>
      <c r="B4" s="340"/>
      <c r="C4" s="340"/>
      <c r="D4" s="340"/>
      <c r="E4" s="340"/>
      <c r="F4" s="340"/>
      <c r="G4" s="11"/>
    </row>
    <row r="5" spans="1:7" x14ac:dyDescent="0.25">
      <c r="A5" s="340" t="s">
        <v>56</v>
      </c>
      <c r="B5" s="340"/>
      <c r="C5" s="340"/>
      <c r="D5" s="340"/>
      <c r="E5" s="340"/>
      <c r="F5" s="340"/>
      <c r="G5" s="11"/>
    </row>
    <row r="6" spans="1:7" x14ac:dyDescent="0.25">
      <c r="A6" s="340" t="s">
        <v>136</v>
      </c>
      <c r="B6" s="340"/>
      <c r="C6" s="340"/>
      <c r="D6" s="340"/>
      <c r="E6" s="340"/>
      <c r="F6" s="340"/>
      <c r="G6" s="11"/>
    </row>
    <row r="7" spans="1:7" x14ac:dyDescent="0.25">
      <c r="A7" s="16"/>
      <c r="B7" s="16"/>
      <c r="C7" s="16"/>
      <c r="D7" s="16"/>
      <c r="E7" s="16"/>
      <c r="F7" s="16"/>
      <c r="G7" s="11"/>
    </row>
    <row r="8" spans="1:7" x14ac:dyDescent="0.25">
      <c r="A8" s="34"/>
      <c r="B8" s="16"/>
      <c r="C8" s="16"/>
      <c r="D8" s="16"/>
      <c r="E8" s="16"/>
      <c r="F8" s="16"/>
      <c r="G8" s="11"/>
    </row>
    <row r="9" spans="1:7" x14ac:dyDescent="0.25">
      <c r="A9" s="34"/>
      <c r="B9" s="2" t="s">
        <v>137</v>
      </c>
      <c r="C9" s="35"/>
      <c r="D9" s="35"/>
      <c r="E9" s="35"/>
      <c r="F9" s="5">
        <v>1129413.45</v>
      </c>
      <c r="G9" s="11"/>
    </row>
    <row r="10" spans="1:7" x14ac:dyDescent="0.25">
      <c r="A10" s="34"/>
      <c r="B10" s="16"/>
      <c r="C10" s="16"/>
      <c r="D10" s="16"/>
      <c r="E10" s="16"/>
      <c r="F10" s="36"/>
      <c r="G10" s="11"/>
    </row>
    <row r="11" spans="1:7" x14ac:dyDescent="0.25">
      <c r="A11" s="37" t="s">
        <v>59</v>
      </c>
      <c r="B11" s="38" t="s">
        <v>60</v>
      </c>
      <c r="C11" s="38"/>
      <c r="D11" s="38"/>
      <c r="E11" s="38"/>
      <c r="F11" s="39"/>
      <c r="G11" s="11"/>
    </row>
    <row r="12" spans="1:7" x14ac:dyDescent="0.25">
      <c r="A12" s="34"/>
      <c r="B12" s="40">
        <v>42836</v>
      </c>
      <c r="C12" s="16" t="s">
        <v>61</v>
      </c>
      <c r="D12" s="16" t="s">
        <v>62</v>
      </c>
      <c r="E12" s="41">
        <v>15000</v>
      </c>
      <c r="F12" s="36"/>
      <c r="G12" s="11"/>
    </row>
    <row r="13" spans="1:7" x14ac:dyDescent="0.25">
      <c r="A13" s="34"/>
      <c r="B13" s="40">
        <v>42958</v>
      </c>
      <c r="C13" s="16" t="s">
        <v>118</v>
      </c>
      <c r="D13" s="16" t="s">
        <v>119</v>
      </c>
      <c r="E13" s="41">
        <v>45164.55</v>
      </c>
      <c r="F13" s="36">
        <f>E12+E13</f>
        <v>60164.55</v>
      </c>
      <c r="G13" s="11"/>
    </row>
    <row r="14" spans="1:7" x14ac:dyDescent="0.25">
      <c r="A14" s="10" t="s">
        <v>59</v>
      </c>
      <c r="B14" s="35" t="s">
        <v>54</v>
      </c>
      <c r="C14" s="35"/>
      <c r="D14" s="35"/>
      <c r="E14" s="16"/>
      <c r="F14" s="36"/>
      <c r="G14" s="11"/>
    </row>
    <row r="15" spans="1:7" x14ac:dyDescent="0.25">
      <c r="A15" s="10"/>
      <c r="B15" s="35"/>
      <c r="C15" s="35"/>
      <c r="D15" s="35"/>
      <c r="E15" s="16"/>
      <c r="F15" s="36"/>
      <c r="G15" s="11"/>
    </row>
    <row r="16" spans="1:7" x14ac:dyDescent="0.25">
      <c r="A16" s="10"/>
      <c r="B16" s="42"/>
      <c r="C16" s="35"/>
      <c r="D16" s="59"/>
      <c r="E16" s="43"/>
      <c r="F16" s="43"/>
      <c r="G16" s="11"/>
    </row>
    <row r="17" spans="1:7" x14ac:dyDescent="0.25">
      <c r="A17" s="10"/>
      <c r="B17" s="42"/>
      <c r="C17" s="35"/>
      <c r="D17" s="59"/>
      <c r="E17" s="44"/>
      <c r="F17" s="36"/>
      <c r="G17" s="11"/>
    </row>
    <row r="18" spans="1:7" x14ac:dyDescent="0.25">
      <c r="A18" s="10"/>
      <c r="B18" s="42"/>
      <c r="C18" s="35"/>
      <c r="D18" s="35"/>
      <c r="E18" s="44"/>
      <c r="F18" s="36"/>
      <c r="G18" s="11"/>
    </row>
    <row r="19" spans="1:7" ht="15.75" thickBot="1" x14ac:dyDescent="0.3">
      <c r="A19" s="20" t="s">
        <v>65</v>
      </c>
      <c r="B19" s="2" t="s">
        <v>150</v>
      </c>
      <c r="C19" s="35"/>
      <c r="D19" s="35"/>
      <c r="E19" s="35"/>
      <c r="F19" s="45">
        <f>F9-F13</f>
        <v>1069248.8999999999</v>
      </c>
      <c r="G19" s="11"/>
    </row>
    <row r="20" spans="1:7" ht="15.75" thickTop="1" x14ac:dyDescent="0.25">
      <c r="A20" s="11"/>
      <c r="B20" s="11"/>
      <c r="C20" s="11"/>
      <c r="D20" s="11"/>
      <c r="E20" s="11"/>
      <c r="F20" s="5"/>
      <c r="G20" s="11"/>
    </row>
    <row r="21" spans="1:7" x14ac:dyDescent="0.25">
      <c r="A21" s="11"/>
      <c r="B21" s="11"/>
      <c r="C21" s="11"/>
      <c r="D21" s="11"/>
      <c r="E21" s="11"/>
      <c r="F21" s="46"/>
      <c r="G21" s="11"/>
    </row>
    <row r="22" spans="1:7" x14ac:dyDescent="0.25">
      <c r="A22" s="11"/>
      <c r="B22" s="11"/>
      <c r="C22" s="11"/>
      <c r="D22" s="11"/>
      <c r="E22" s="11"/>
      <c r="F22" s="46"/>
      <c r="G22" s="11"/>
    </row>
    <row r="23" spans="1:7" x14ac:dyDescent="0.25">
      <c r="A23" s="11"/>
      <c r="B23" s="11"/>
      <c r="C23" s="11"/>
      <c r="D23" s="11"/>
      <c r="E23" s="11"/>
      <c r="F23" s="46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H19"/>
  <sheetViews>
    <sheetView workbookViewId="0">
      <selection activeCell="B17" sqref="B17"/>
    </sheetView>
  </sheetViews>
  <sheetFormatPr baseColWidth="10" defaultRowHeight="15" x14ac:dyDescent="0.25"/>
  <cols>
    <col min="6" max="6" width="14.140625" customWidth="1"/>
  </cols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27"/>
    </row>
    <row r="2" spans="1:8" x14ac:dyDescent="0.25">
      <c r="A2" s="340" t="s">
        <v>67</v>
      </c>
      <c r="B2" s="340"/>
      <c r="C2" s="340"/>
      <c r="D2" s="340"/>
      <c r="E2" s="340"/>
      <c r="F2" s="340"/>
      <c r="G2" s="340"/>
      <c r="H2" s="27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27"/>
    </row>
    <row r="4" spans="1:8" x14ac:dyDescent="0.25">
      <c r="A4" s="340" t="s">
        <v>68</v>
      </c>
      <c r="B4" s="340"/>
      <c r="C4" s="340"/>
      <c r="D4" s="340"/>
      <c r="E4" s="340"/>
      <c r="F4" s="340"/>
      <c r="G4" s="340"/>
      <c r="H4" s="27"/>
    </row>
    <row r="5" spans="1:8" x14ac:dyDescent="0.25">
      <c r="A5" s="340" t="s">
        <v>737</v>
      </c>
      <c r="B5" s="340"/>
      <c r="C5" s="340"/>
      <c r="D5" s="340"/>
      <c r="E5" s="340"/>
      <c r="F5" s="340"/>
      <c r="G5" s="340"/>
      <c r="H5" s="27"/>
    </row>
    <row r="6" spans="1:8" x14ac:dyDescent="0.25">
      <c r="A6" s="1"/>
      <c r="B6" s="30"/>
      <c r="C6" s="30"/>
      <c r="D6" s="31"/>
      <c r="E6" s="1"/>
      <c r="F6" s="1"/>
      <c r="G6" s="1"/>
      <c r="H6" s="27"/>
    </row>
    <row r="7" spans="1:8" x14ac:dyDescent="0.25">
      <c r="A7" s="1"/>
      <c r="B7" s="2" t="s">
        <v>137</v>
      </c>
      <c r="C7" s="3"/>
      <c r="D7" s="4"/>
      <c r="E7" s="5"/>
      <c r="F7" s="5"/>
      <c r="G7" s="6">
        <v>26551.39</v>
      </c>
      <c r="H7" s="29"/>
    </row>
    <row r="8" spans="1:8" x14ac:dyDescent="0.25">
      <c r="A8" s="1"/>
      <c r="B8" s="1" t="s">
        <v>6</v>
      </c>
      <c r="C8" s="1"/>
      <c r="D8" s="7"/>
      <c r="E8" s="9"/>
      <c r="F8" s="9"/>
      <c r="G8" s="3"/>
      <c r="H8" s="27"/>
    </row>
    <row r="9" spans="1:8" x14ac:dyDescent="0.25">
      <c r="A9" s="10"/>
      <c r="B9" s="3"/>
      <c r="C9" s="1"/>
      <c r="D9" s="7"/>
      <c r="E9" s="9"/>
      <c r="F9" s="9"/>
      <c r="G9" s="1"/>
      <c r="H9" s="27"/>
    </row>
    <row r="10" spans="1:8" x14ac:dyDescent="0.25">
      <c r="A10" s="10"/>
      <c r="B10" s="3"/>
      <c r="C10" s="3"/>
      <c r="D10" s="4"/>
      <c r="E10" s="3"/>
      <c r="F10" s="9"/>
      <c r="G10" s="1"/>
      <c r="H10" s="27"/>
    </row>
    <row r="11" spans="1:8" x14ac:dyDescent="0.25">
      <c r="A11" s="10" t="s">
        <v>7</v>
      </c>
      <c r="B11" s="3" t="s">
        <v>54</v>
      </c>
      <c r="C11" s="3"/>
      <c r="D11" s="4"/>
      <c r="E11" s="3"/>
      <c r="F11" s="9"/>
      <c r="G11" s="1"/>
      <c r="H11" s="27"/>
    </row>
    <row r="12" spans="1:8" x14ac:dyDescent="0.25">
      <c r="A12" s="1"/>
      <c r="B12" s="1" t="s">
        <v>8</v>
      </c>
      <c r="C12" s="1"/>
      <c r="D12" s="7"/>
      <c r="E12" s="1"/>
      <c r="F12" s="9"/>
      <c r="G12" s="1"/>
      <c r="H12" s="27"/>
    </row>
    <row r="13" spans="1:8" x14ac:dyDescent="0.25">
      <c r="A13" s="1"/>
      <c r="B13" s="1"/>
      <c r="C13" s="1"/>
      <c r="D13" s="7"/>
      <c r="E13" s="1"/>
      <c r="F13" s="9"/>
      <c r="G13" s="1"/>
      <c r="H13" s="27"/>
    </row>
    <row r="14" spans="1:8" x14ac:dyDescent="0.25">
      <c r="A14" s="1"/>
      <c r="B14" s="47"/>
      <c r="C14" s="7"/>
      <c r="D14" s="7"/>
      <c r="E14" s="48"/>
      <c r="F14" s="9"/>
      <c r="G14" s="9"/>
      <c r="H14" s="27"/>
    </row>
    <row r="15" spans="1:8" x14ac:dyDescent="0.25">
      <c r="A15" s="1"/>
      <c r="B15" s="47"/>
      <c r="C15" s="7"/>
      <c r="D15" s="3"/>
      <c r="E15" s="15"/>
      <c r="F15" s="49"/>
      <c r="G15" s="49"/>
      <c r="H15" s="27"/>
    </row>
    <row r="16" spans="1:8" ht="15.75" thickBot="1" x14ac:dyDescent="0.3">
      <c r="A16" s="20" t="s">
        <v>49</v>
      </c>
      <c r="B16" s="2" t="s">
        <v>765</v>
      </c>
      <c r="C16" s="3"/>
      <c r="D16" s="4"/>
      <c r="E16" s="5"/>
      <c r="F16" s="5"/>
      <c r="G16" s="21">
        <f>G7-G14</f>
        <v>26551.39</v>
      </c>
      <c r="H16" s="27"/>
    </row>
    <row r="17" spans="1:8" ht="15.75" thickTop="1" x14ac:dyDescent="0.25">
      <c r="A17" s="20"/>
      <c r="B17" s="50"/>
      <c r="C17" s="3"/>
      <c r="D17" s="4"/>
      <c r="E17" s="5"/>
      <c r="F17" s="5"/>
      <c r="G17" s="6"/>
      <c r="H17" s="27"/>
    </row>
    <row r="18" spans="1:8" x14ac:dyDescent="0.25">
      <c r="A18" s="1"/>
      <c r="B18" s="3"/>
      <c r="C18" s="2"/>
      <c r="D18" s="51"/>
      <c r="E18" s="2"/>
      <c r="F18" s="3"/>
      <c r="G18" s="52"/>
      <c r="H18" s="27"/>
    </row>
    <row r="19" spans="1:8" x14ac:dyDescent="0.25">
      <c r="A19" s="27"/>
      <c r="B19" s="27"/>
      <c r="C19" s="27"/>
      <c r="D19" s="27"/>
      <c r="E19" s="27"/>
      <c r="F19" s="27"/>
      <c r="G19" s="27"/>
      <c r="H19" s="2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I49"/>
  <sheetViews>
    <sheetView topLeftCell="A33" workbookViewId="0">
      <selection activeCell="G22" sqref="G22"/>
    </sheetView>
  </sheetViews>
  <sheetFormatPr baseColWidth="10" defaultRowHeight="15" x14ac:dyDescent="0.25"/>
  <cols>
    <col min="3" max="3" width="25.28515625" bestFit="1" customWidth="1"/>
    <col min="7" max="7" width="12" bestFit="1" customWidth="1"/>
  </cols>
  <sheetData>
    <row r="1" spans="1:8" x14ac:dyDescent="0.25">
      <c r="A1" s="340" t="s">
        <v>0</v>
      </c>
      <c r="B1" s="340"/>
      <c r="C1" s="340"/>
      <c r="D1" s="340"/>
      <c r="E1" s="340"/>
      <c r="F1" s="340"/>
      <c r="G1" s="340"/>
      <c r="H1" s="11"/>
    </row>
    <row r="2" spans="1:8" x14ac:dyDescent="0.25">
      <c r="A2" s="340" t="s">
        <v>70</v>
      </c>
      <c r="B2" s="340"/>
      <c r="C2" s="340"/>
      <c r="D2" s="340"/>
      <c r="E2" s="340"/>
      <c r="F2" s="340"/>
      <c r="G2" s="340"/>
      <c r="H2" s="11"/>
    </row>
    <row r="3" spans="1:8" x14ac:dyDescent="0.25">
      <c r="A3" s="340" t="s">
        <v>2</v>
      </c>
      <c r="B3" s="340"/>
      <c r="C3" s="340"/>
      <c r="D3" s="340"/>
      <c r="E3" s="340"/>
      <c r="F3" s="340"/>
      <c r="G3" s="340"/>
      <c r="H3" s="11"/>
    </row>
    <row r="4" spans="1:8" x14ac:dyDescent="0.25">
      <c r="A4" s="340" t="s">
        <v>71</v>
      </c>
      <c r="B4" s="340"/>
      <c r="C4" s="340"/>
      <c r="D4" s="340"/>
      <c r="E4" s="340"/>
      <c r="F4" s="340"/>
      <c r="G4" s="340"/>
      <c r="H4" s="11"/>
    </row>
    <row r="5" spans="1:8" x14ac:dyDescent="0.25">
      <c r="A5" s="340" t="s">
        <v>136</v>
      </c>
      <c r="B5" s="340"/>
      <c r="C5" s="340"/>
      <c r="D5" s="340"/>
      <c r="E5" s="340"/>
      <c r="F5" s="340"/>
      <c r="G5" s="340"/>
      <c r="H5" s="11"/>
    </row>
    <row r="6" spans="1:8" x14ac:dyDescent="0.25">
      <c r="A6" s="1"/>
      <c r="B6" s="2"/>
      <c r="C6" s="2"/>
      <c r="D6" s="51"/>
      <c r="E6" s="3"/>
      <c r="F6" s="1"/>
      <c r="G6" s="1"/>
      <c r="H6" s="11"/>
    </row>
    <row r="7" spans="1:8" x14ac:dyDescent="0.25">
      <c r="A7" s="1"/>
      <c r="B7" s="2" t="s">
        <v>137</v>
      </c>
      <c r="C7" s="3"/>
      <c r="D7" s="4"/>
      <c r="E7" s="5"/>
      <c r="F7" s="5"/>
      <c r="G7" s="6">
        <v>41808.5</v>
      </c>
      <c r="H7" s="11"/>
    </row>
    <row r="8" spans="1:8" x14ac:dyDescent="0.25">
      <c r="A8" s="1"/>
      <c r="B8" s="3" t="s">
        <v>6</v>
      </c>
      <c r="C8" s="3"/>
      <c r="D8" s="4"/>
      <c r="E8" s="8"/>
      <c r="F8" s="9"/>
      <c r="G8" s="1"/>
      <c r="H8" s="11"/>
    </row>
    <row r="9" spans="1:8" x14ac:dyDescent="0.25">
      <c r="A9" s="10" t="s">
        <v>7</v>
      </c>
      <c r="B9" s="3" t="s">
        <v>54</v>
      </c>
      <c r="C9" s="3"/>
      <c r="D9" s="4"/>
      <c r="E9" s="3"/>
      <c r="F9" s="9"/>
      <c r="G9" s="1"/>
      <c r="H9" s="11"/>
    </row>
    <row r="10" spans="1:8" x14ac:dyDescent="0.25">
      <c r="A10" s="1"/>
      <c r="B10" s="3" t="s">
        <v>8</v>
      </c>
      <c r="C10" s="3"/>
      <c r="D10" s="4"/>
      <c r="E10" s="3"/>
      <c r="F10" s="9"/>
      <c r="G10" s="1"/>
      <c r="H10" s="11"/>
    </row>
    <row r="11" spans="1:8" x14ac:dyDescent="0.25">
      <c r="A11" s="1"/>
      <c r="B11" s="3"/>
      <c r="C11" s="3"/>
      <c r="D11" s="4"/>
      <c r="E11" s="3"/>
      <c r="F11" s="9"/>
      <c r="G11" s="1"/>
      <c r="H11" s="11"/>
    </row>
    <row r="12" spans="1:8" x14ac:dyDescent="0.25">
      <c r="A12" s="1"/>
      <c r="B12" s="3"/>
      <c r="C12" s="4"/>
      <c r="D12" s="4"/>
      <c r="E12" s="53"/>
      <c r="F12" s="9"/>
      <c r="G12" s="1"/>
      <c r="H12" s="11"/>
    </row>
    <row r="13" spans="1:8" x14ac:dyDescent="0.25">
      <c r="A13" s="1"/>
      <c r="B13" s="54">
        <v>41548</v>
      </c>
      <c r="C13" s="4" t="s">
        <v>72</v>
      </c>
      <c r="D13" s="4">
        <v>21</v>
      </c>
      <c r="E13" s="53">
        <v>344</v>
      </c>
      <c r="F13" s="9"/>
      <c r="G13" s="33"/>
      <c r="H13" s="11"/>
    </row>
    <row r="14" spans="1:8" x14ac:dyDescent="0.25">
      <c r="A14" s="1"/>
      <c r="B14" s="54">
        <v>41548</v>
      </c>
      <c r="C14" s="4" t="s">
        <v>73</v>
      </c>
      <c r="D14" s="4">
        <v>22</v>
      </c>
      <c r="E14" s="53">
        <v>344</v>
      </c>
      <c r="F14" s="9"/>
      <c r="G14" s="1"/>
      <c r="H14" s="11"/>
    </row>
    <row r="15" spans="1:8" x14ac:dyDescent="0.25">
      <c r="A15" s="1"/>
      <c r="B15" s="55">
        <v>41730</v>
      </c>
      <c r="C15" s="4" t="s">
        <v>74</v>
      </c>
      <c r="D15" s="4">
        <v>276</v>
      </c>
      <c r="E15" s="53">
        <v>2000</v>
      </c>
      <c r="F15" s="9"/>
      <c r="G15" s="1"/>
      <c r="H15" s="11"/>
    </row>
    <row r="16" spans="1:8" x14ac:dyDescent="0.25">
      <c r="A16" s="1"/>
      <c r="B16" s="54">
        <v>42128</v>
      </c>
      <c r="C16" s="4" t="s">
        <v>75</v>
      </c>
      <c r="D16" s="4">
        <v>798</v>
      </c>
      <c r="E16" s="53">
        <v>2000</v>
      </c>
      <c r="F16" s="9"/>
      <c r="G16" s="1"/>
      <c r="H16" s="11"/>
    </row>
    <row r="17" spans="1:8" x14ac:dyDescent="0.25">
      <c r="A17" s="1"/>
      <c r="B17" s="54">
        <v>42248</v>
      </c>
      <c r="C17" s="4" t="s">
        <v>77</v>
      </c>
      <c r="D17" s="4">
        <v>945</v>
      </c>
      <c r="E17" s="53">
        <v>1000</v>
      </c>
      <c r="F17" s="9"/>
      <c r="G17" s="1"/>
      <c r="H17" s="11"/>
    </row>
    <row r="18" spans="1:8" x14ac:dyDescent="0.25">
      <c r="A18" s="1"/>
      <c r="B18" s="54">
        <v>42311</v>
      </c>
      <c r="C18" s="4" t="s">
        <v>78</v>
      </c>
      <c r="D18" s="4">
        <v>1091</v>
      </c>
      <c r="E18" s="53">
        <v>500</v>
      </c>
      <c r="F18" s="9"/>
      <c r="G18" s="1"/>
      <c r="H18" s="11"/>
    </row>
    <row r="19" spans="1:8" x14ac:dyDescent="0.25">
      <c r="A19" s="1"/>
      <c r="B19" s="54">
        <v>42340</v>
      </c>
      <c r="C19" s="4" t="s">
        <v>79</v>
      </c>
      <c r="D19" s="4">
        <v>1181</v>
      </c>
      <c r="E19" s="53">
        <v>750</v>
      </c>
      <c r="F19" s="9"/>
      <c r="G19" s="1"/>
      <c r="H19" s="11"/>
    </row>
    <row r="20" spans="1:8" x14ac:dyDescent="0.25">
      <c r="A20" s="1"/>
      <c r="B20" s="54">
        <v>42340</v>
      </c>
      <c r="C20" s="4" t="s">
        <v>80</v>
      </c>
      <c r="D20" s="4">
        <v>1195</v>
      </c>
      <c r="E20" s="53">
        <v>500</v>
      </c>
      <c r="F20" s="9"/>
      <c r="G20" s="1"/>
      <c r="H20" s="11"/>
    </row>
    <row r="21" spans="1:8" x14ac:dyDescent="0.25">
      <c r="A21" s="1"/>
      <c r="B21" s="54">
        <v>42340</v>
      </c>
      <c r="C21" s="4" t="s">
        <v>81</v>
      </c>
      <c r="D21" s="4">
        <v>1188</v>
      </c>
      <c r="E21" s="53">
        <v>500</v>
      </c>
      <c r="F21" s="9"/>
      <c r="G21" s="1"/>
      <c r="H21" s="11"/>
    </row>
    <row r="22" spans="1:8" x14ac:dyDescent="0.25">
      <c r="A22" s="1"/>
      <c r="B22" s="54">
        <v>42585</v>
      </c>
      <c r="C22" s="4" t="s">
        <v>82</v>
      </c>
      <c r="D22" s="4">
        <v>1540</v>
      </c>
      <c r="E22" s="53">
        <v>4000</v>
      </c>
      <c r="F22" s="9"/>
      <c r="G22" s="1"/>
      <c r="H22" s="11"/>
    </row>
    <row r="23" spans="1:8" x14ac:dyDescent="0.25">
      <c r="A23" s="1"/>
      <c r="B23" s="54">
        <v>42614</v>
      </c>
      <c r="C23" s="4" t="s">
        <v>83</v>
      </c>
      <c r="D23" s="4">
        <v>1636</v>
      </c>
      <c r="E23" s="53">
        <v>2000</v>
      </c>
      <c r="F23" s="9"/>
      <c r="G23" s="1"/>
      <c r="H23" s="11"/>
    </row>
    <row r="24" spans="1:8" x14ac:dyDescent="0.25">
      <c r="A24" s="1"/>
      <c r="B24" s="54">
        <v>42650</v>
      </c>
      <c r="C24" s="4" t="s">
        <v>84</v>
      </c>
      <c r="D24" s="4">
        <v>1725</v>
      </c>
      <c r="E24" s="53">
        <v>600</v>
      </c>
      <c r="F24" s="9"/>
      <c r="G24" s="1"/>
      <c r="H24" s="11"/>
    </row>
    <row r="25" spans="1:8" x14ac:dyDescent="0.25">
      <c r="A25" s="1"/>
      <c r="B25" s="54">
        <v>42674</v>
      </c>
      <c r="C25" s="4" t="s">
        <v>85</v>
      </c>
      <c r="D25" s="4">
        <v>1742</v>
      </c>
      <c r="E25" s="53">
        <v>1192.5999999999999</v>
      </c>
      <c r="F25" s="9"/>
      <c r="G25" s="1"/>
      <c r="H25" s="11"/>
    </row>
    <row r="26" spans="1:8" x14ac:dyDescent="0.25">
      <c r="A26" s="1"/>
      <c r="B26" s="54">
        <v>42403</v>
      </c>
      <c r="C26" s="4" t="s">
        <v>86</v>
      </c>
      <c r="D26" s="4">
        <v>1899</v>
      </c>
      <c r="E26" s="53">
        <v>2800</v>
      </c>
      <c r="F26" s="9"/>
      <c r="G26" s="1"/>
      <c r="H26" s="11"/>
    </row>
    <row r="27" spans="1:8" x14ac:dyDescent="0.25">
      <c r="A27" s="1"/>
      <c r="B27" s="54">
        <v>42796</v>
      </c>
      <c r="C27" s="4" t="s">
        <v>87</v>
      </c>
      <c r="D27" s="4">
        <v>1912</v>
      </c>
      <c r="E27" s="53">
        <v>4000</v>
      </c>
      <c r="F27" s="9"/>
      <c r="G27" s="1"/>
      <c r="H27" s="11"/>
    </row>
    <row r="28" spans="1:8" x14ac:dyDescent="0.25">
      <c r="A28" s="1"/>
      <c r="B28" s="54">
        <v>42796</v>
      </c>
      <c r="C28" s="4" t="s">
        <v>88</v>
      </c>
      <c r="D28" s="4">
        <v>1913</v>
      </c>
      <c r="E28" s="53">
        <v>4000</v>
      </c>
      <c r="F28" s="9"/>
      <c r="G28" s="1"/>
      <c r="H28" s="11"/>
    </row>
    <row r="29" spans="1:8" x14ac:dyDescent="0.25">
      <c r="A29" s="1"/>
      <c r="B29" s="54">
        <v>42796</v>
      </c>
      <c r="C29" s="4" t="s">
        <v>89</v>
      </c>
      <c r="D29" s="4">
        <v>1956</v>
      </c>
      <c r="E29" s="53">
        <v>2000</v>
      </c>
      <c r="F29" s="9"/>
      <c r="G29" s="1"/>
      <c r="H29" s="11"/>
    </row>
    <row r="30" spans="1:8" x14ac:dyDescent="0.25">
      <c r="A30" s="1"/>
      <c r="B30" s="54">
        <v>42796</v>
      </c>
      <c r="C30" s="4" t="s">
        <v>90</v>
      </c>
      <c r="D30" s="4">
        <v>1958</v>
      </c>
      <c r="E30" s="53">
        <v>2000</v>
      </c>
      <c r="F30" s="9"/>
      <c r="G30" s="1"/>
      <c r="H30" s="11"/>
    </row>
    <row r="31" spans="1:8" x14ac:dyDescent="0.25">
      <c r="A31" s="1"/>
      <c r="B31" s="54">
        <v>42892</v>
      </c>
      <c r="C31" s="4" t="s">
        <v>88</v>
      </c>
      <c r="D31" s="4">
        <v>2086</v>
      </c>
      <c r="E31" s="53">
        <v>4000</v>
      </c>
      <c r="F31" s="9"/>
      <c r="G31" s="1"/>
      <c r="H31" s="11"/>
    </row>
    <row r="32" spans="1:8" x14ac:dyDescent="0.25">
      <c r="A32" s="1"/>
      <c r="B32" s="54">
        <v>42892</v>
      </c>
      <c r="C32" s="4" t="s">
        <v>87</v>
      </c>
      <c r="D32" s="4">
        <v>2087</v>
      </c>
      <c r="E32" s="53">
        <v>4000</v>
      </c>
      <c r="F32" s="9"/>
      <c r="G32" s="1"/>
      <c r="H32" s="11"/>
    </row>
    <row r="33" spans="1:8" x14ac:dyDescent="0.25">
      <c r="A33" s="1"/>
      <c r="B33" s="54">
        <v>42893</v>
      </c>
      <c r="C33" s="4" t="s">
        <v>92</v>
      </c>
      <c r="D33" s="4">
        <v>2099</v>
      </c>
      <c r="E33" s="53">
        <v>4000</v>
      </c>
      <c r="F33" s="9"/>
      <c r="G33" s="1"/>
      <c r="H33" s="11"/>
    </row>
    <row r="34" spans="1:8" x14ac:dyDescent="0.25">
      <c r="A34" s="1"/>
      <c r="B34" s="54">
        <v>42957</v>
      </c>
      <c r="C34" s="4" t="s">
        <v>121</v>
      </c>
      <c r="D34" s="4">
        <v>2122</v>
      </c>
      <c r="E34" s="53">
        <v>4000</v>
      </c>
      <c r="F34" s="9"/>
      <c r="G34" s="1"/>
      <c r="H34" s="11"/>
    </row>
    <row r="35" spans="1:8" x14ac:dyDescent="0.25">
      <c r="A35" s="1"/>
      <c r="B35" s="54">
        <v>42957</v>
      </c>
      <c r="C35" s="4" t="s">
        <v>133</v>
      </c>
      <c r="D35" s="4">
        <v>2155</v>
      </c>
      <c r="E35" s="53">
        <v>1000</v>
      </c>
      <c r="F35" s="9"/>
      <c r="G35" s="1"/>
      <c r="H35" s="11"/>
    </row>
    <row r="36" spans="1:8" x14ac:dyDescent="0.25">
      <c r="A36" s="1"/>
      <c r="B36" s="54">
        <v>42983</v>
      </c>
      <c r="C36" s="4" t="s">
        <v>151</v>
      </c>
      <c r="D36" s="4">
        <v>2181</v>
      </c>
      <c r="E36" s="53">
        <v>750</v>
      </c>
      <c r="F36" s="9"/>
      <c r="G36" s="1"/>
      <c r="H36" s="11"/>
    </row>
    <row r="37" spans="1:8" x14ac:dyDescent="0.25">
      <c r="A37" s="1"/>
      <c r="B37" s="54">
        <v>42983</v>
      </c>
      <c r="C37" s="4" t="s">
        <v>152</v>
      </c>
      <c r="D37" s="4">
        <v>2182</v>
      </c>
      <c r="E37" s="53">
        <v>750</v>
      </c>
      <c r="F37" s="9"/>
      <c r="G37" s="1"/>
      <c r="H37" s="11"/>
    </row>
    <row r="38" spans="1:8" x14ac:dyDescent="0.25">
      <c r="A38" s="1"/>
      <c r="B38" s="54">
        <v>42983</v>
      </c>
      <c r="C38" s="4" t="s">
        <v>153</v>
      </c>
      <c r="D38" s="4">
        <v>2186</v>
      </c>
      <c r="E38" s="53">
        <v>2000</v>
      </c>
      <c r="F38" s="9"/>
      <c r="G38" s="1"/>
      <c r="H38" s="11"/>
    </row>
    <row r="39" spans="1:8" x14ac:dyDescent="0.25">
      <c r="A39" s="1"/>
      <c r="B39" s="54">
        <v>42983</v>
      </c>
      <c r="C39" s="4" t="s">
        <v>154</v>
      </c>
      <c r="D39" s="4">
        <v>2190</v>
      </c>
      <c r="E39" s="53">
        <v>750</v>
      </c>
      <c r="F39" s="9"/>
      <c r="G39" s="1"/>
      <c r="H39" s="11"/>
    </row>
    <row r="40" spans="1:8" x14ac:dyDescent="0.25">
      <c r="A40" s="1"/>
      <c r="B40" s="54">
        <v>42983</v>
      </c>
      <c r="C40" s="4" t="s">
        <v>155</v>
      </c>
      <c r="D40" s="4">
        <v>2192</v>
      </c>
      <c r="E40" s="53">
        <v>2000</v>
      </c>
      <c r="F40" s="9"/>
      <c r="G40" s="1"/>
      <c r="H40" s="11"/>
    </row>
    <row r="41" spans="1:8" x14ac:dyDescent="0.25">
      <c r="A41" s="1"/>
      <c r="B41" s="54">
        <v>42983</v>
      </c>
      <c r="C41" s="4" t="s">
        <v>156</v>
      </c>
      <c r="D41" s="4">
        <v>2193</v>
      </c>
      <c r="E41" s="53">
        <v>2000</v>
      </c>
      <c r="F41" s="9"/>
      <c r="G41" s="1"/>
      <c r="H41" s="11"/>
    </row>
    <row r="42" spans="1:8" x14ac:dyDescent="0.25">
      <c r="A42" s="1"/>
      <c r="B42" s="54">
        <v>42983</v>
      </c>
      <c r="C42" s="4" t="s">
        <v>157</v>
      </c>
      <c r="D42" s="4">
        <v>2210</v>
      </c>
      <c r="E42" s="53">
        <v>500</v>
      </c>
      <c r="F42" s="9"/>
      <c r="G42" s="1"/>
      <c r="H42" s="11"/>
    </row>
    <row r="43" spans="1:8" x14ac:dyDescent="0.25">
      <c r="A43" s="1"/>
      <c r="B43" s="54">
        <v>42983</v>
      </c>
      <c r="C43" s="4" t="s">
        <v>158</v>
      </c>
      <c r="D43" s="4">
        <v>2212</v>
      </c>
      <c r="E43" s="53">
        <v>4000</v>
      </c>
      <c r="F43" s="9"/>
      <c r="G43" s="1"/>
      <c r="H43" s="11"/>
    </row>
    <row r="44" spans="1:8" x14ac:dyDescent="0.25">
      <c r="A44" s="1"/>
      <c r="B44" s="54">
        <v>42983</v>
      </c>
      <c r="C44" s="4" t="s">
        <v>159</v>
      </c>
      <c r="D44" s="4">
        <v>2216</v>
      </c>
      <c r="E44" s="53">
        <v>2000</v>
      </c>
      <c r="F44" s="9"/>
      <c r="G44" s="1"/>
      <c r="H44" s="11"/>
    </row>
    <row r="45" spans="1:8" x14ac:dyDescent="0.25">
      <c r="A45" s="1"/>
      <c r="B45" s="54">
        <v>42983</v>
      </c>
      <c r="C45" s="4" t="s">
        <v>160</v>
      </c>
      <c r="D45" s="4">
        <v>2218</v>
      </c>
      <c r="E45" s="53">
        <v>500</v>
      </c>
      <c r="F45" s="9">
        <f>E46</f>
        <v>62780.6</v>
      </c>
      <c r="G45" s="9">
        <f>F45</f>
        <v>62780.6</v>
      </c>
    </row>
    <row r="46" spans="1:8" x14ac:dyDescent="0.25">
      <c r="A46" s="1"/>
      <c r="B46" s="54"/>
      <c r="C46" s="4"/>
      <c r="D46" s="56"/>
      <c r="E46" s="32">
        <f>SUM(E13:E45)</f>
        <v>62780.6</v>
      </c>
      <c r="F46" s="57"/>
      <c r="G46" s="57"/>
    </row>
    <row r="47" spans="1:8" ht="15.75" thickBot="1" x14ac:dyDescent="0.3">
      <c r="A47" s="20" t="s">
        <v>49</v>
      </c>
      <c r="B47" s="2" t="s">
        <v>146</v>
      </c>
      <c r="C47" s="3"/>
      <c r="D47" s="2"/>
      <c r="E47" s="5"/>
      <c r="F47" s="5"/>
      <c r="G47" s="21">
        <f>G7-G45</f>
        <v>-20972.1</v>
      </c>
    </row>
    <row r="48" spans="1:8" ht="15.75" thickTop="1" x14ac:dyDescent="0.25">
      <c r="G48" s="61"/>
    </row>
    <row r="49" spans="7:9" x14ac:dyDescent="0.25">
      <c r="G49" s="58"/>
      <c r="I49" s="58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88"/>
  <sheetViews>
    <sheetView workbookViewId="0">
      <selection activeCell="A2" sqref="A2"/>
    </sheetView>
  </sheetViews>
  <sheetFormatPr baseColWidth="10" defaultRowHeight="9" x14ac:dyDescent="0.15"/>
  <cols>
    <col min="1" max="1" width="46.85546875" style="102" customWidth="1"/>
    <col min="2" max="2" width="14.7109375" style="102" bestFit="1" customWidth="1"/>
    <col min="3" max="3" width="17.5703125" style="102" bestFit="1" customWidth="1"/>
    <col min="4" max="4" width="11.5703125" style="102" bestFit="1" customWidth="1"/>
    <col min="5" max="5" width="11.85546875" style="102" bestFit="1" customWidth="1"/>
    <col min="6" max="6" width="18.5703125" style="102" bestFit="1" customWidth="1"/>
    <col min="7" max="7" width="13.140625" style="102" bestFit="1" customWidth="1"/>
    <col min="8" max="8" width="9.7109375" style="102" bestFit="1" customWidth="1"/>
    <col min="9" max="9" width="13.28515625" style="102" bestFit="1" customWidth="1"/>
    <col min="10" max="226" width="9.140625" style="102" customWidth="1"/>
    <col min="227" max="234" width="13.7109375" style="102" customWidth="1"/>
    <col min="235" max="482" width="9.140625" style="102" customWidth="1"/>
    <col min="483" max="490" width="13.7109375" style="102" customWidth="1"/>
    <col min="491" max="738" width="9.140625" style="102" customWidth="1"/>
    <col min="739" max="746" width="13.7109375" style="102" customWidth="1"/>
    <col min="747" max="994" width="9.140625" style="102" customWidth="1"/>
    <col min="995" max="1002" width="13.7109375" style="102" customWidth="1"/>
    <col min="1003" max="1250" width="9.140625" style="102" customWidth="1"/>
    <col min="1251" max="1258" width="13.7109375" style="102" customWidth="1"/>
    <col min="1259" max="1506" width="9.140625" style="102" customWidth="1"/>
    <col min="1507" max="1514" width="13.7109375" style="102" customWidth="1"/>
    <col min="1515" max="1762" width="9.140625" style="102" customWidth="1"/>
    <col min="1763" max="1770" width="13.7109375" style="102" customWidth="1"/>
    <col min="1771" max="2018" width="9.140625" style="102" customWidth="1"/>
    <col min="2019" max="2026" width="13.7109375" style="102" customWidth="1"/>
    <col min="2027" max="2274" width="9.140625" style="102" customWidth="1"/>
    <col min="2275" max="2282" width="13.7109375" style="102" customWidth="1"/>
    <col min="2283" max="2530" width="9.140625" style="102" customWidth="1"/>
    <col min="2531" max="2538" width="13.7109375" style="102" customWidth="1"/>
    <col min="2539" max="2786" width="9.140625" style="102" customWidth="1"/>
    <col min="2787" max="2794" width="13.7109375" style="102" customWidth="1"/>
    <col min="2795" max="3042" width="9.140625" style="102" customWidth="1"/>
    <col min="3043" max="3050" width="13.7109375" style="102" customWidth="1"/>
    <col min="3051" max="3298" width="9.140625" style="102" customWidth="1"/>
    <col min="3299" max="3306" width="13.7109375" style="102" customWidth="1"/>
    <col min="3307" max="3554" width="9.140625" style="102" customWidth="1"/>
    <col min="3555" max="3562" width="13.7109375" style="102" customWidth="1"/>
    <col min="3563" max="3810" width="9.140625" style="102" customWidth="1"/>
    <col min="3811" max="3818" width="13.7109375" style="102" customWidth="1"/>
    <col min="3819" max="4066" width="9.140625" style="102" customWidth="1"/>
    <col min="4067" max="4074" width="13.7109375" style="102" customWidth="1"/>
    <col min="4075" max="4322" width="9.140625" style="102" customWidth="1"/>
    <col min="4323" max="4330" width="13.7109375" style="102" customWidth="1"/>
    <col min="4331" max="4578" width="9.140625" style="102" customWidth="1"/>
    <col min="4579" max="4586" width="13.7109375" style="102" customWidth="1"/>
    <col min="4587" max="4834" width="9.140625" style="102" customWidth="1"/>
    <col min="4835" max="4842" width="13.7109375" style="102" customWidth="1"/>
    <col min="4843" max="5090" width="9.140625" style="102" customWidth="1"/>
    <col min="5091" max="5098" width="13.7109375" style="102" customWidth="1"/>
    <col min="5099" max="5346" width="9.140625" style="102" customWidth="1"/>
    <col min="5347" max="5354" width="13.7109375" style="102" customWidth="1"/>
    <col min="5355" max="5602" width="9.140625" style="102" customWidth="1"/>
    <col min="5603" max="5610" width="13.7109375" style="102" customWidth="1"/>
    <col min="5611" max="5858" width="9.140625" style="102" customWidth="1"/>
    <col min="5859" max="5866" width="13.7109375" style="102" customWidth="1"/>
    <col min="5867" max="6114" width="9.140625" style="102" customWidth="1"/>
    <col min="6115" max="6122" width="13.7109375" style="102" customWidth="1"/>
    <col min="6123" max="6370" width="9.140625" style="102" customWidth="1"/>
    <col min="6371" max="6378" width="13.7109375" style="102" customWidth="1"/>
    <col min="6379" max="6626" width="9.140625" style="102" customWidth="1"/>
    <col min="6627" max="6634" width="13.7109375" style="102" customWidth="1"/>
    <col min="6635" max="6882" width="9.140625" style="102" customWidth="1"/>
    <col min="6883" max="6890" width="13.7109375" style="102" customWidth="1"/>
    <col min="6891" max="7138" width="9.140625" style="102" customWidth="1"/>
    <col min="7139" max="7146" width="13.7109375" style="102" customWidth="1"/>
    <col min="7147" max="7394" width="9.140625" style="102" customWidth="1"/>
    <col min="7395" max="7402" width="13.7109375" style="102" customWidth="1"/>
    <col min="7403" max="7650" width="9.140625" style="102" customWidth="1"/>
    <col min="7651" max="7658" width="13.7109375" style="102" customWidth="1"/>
    <col min="7659" max="7906" width="9.140625" style="102" customWidth="1"/>
    <col min="7907" max="7914" width="13.7109375" style="102" customWidth="1"/>
    <col min="7915" max="8162" width="9.140625" style="102" customWidth="1"/>
    <col min="8163" max="8170" width="13.7109375" style="102" customWidth="1"/>
    <col min="8171" max="8418" width="9.140625" style="102" customWidth="1"/>
    <col min="8419" max="8426" width="13.7109375" style="102" customWidth="1"/>
    <col min="8427" max="8674" width="9.140625" style="102" customWidth="1"/>
    <col min="8675" max="8682" width="13.7109375" style="102" customWidth="1"/>
    <col min="8683" max="8930" width="9.140625" style="102" customWidth="1"/>
    <col min="8931" max="8938" width="13.7109375" style="102" customWidth="1"/>
    <col min="8939" max="9186" width="9.140625" style="102" customWidth="1"/>
    <col min="9187" max="9194" width="13.7109375" style="102" customWidth="1"/>
    <col min="9195" max="9442" width="9.140625" style="102" customWidth="1"/>
    <col min="9443" max="9450" width="13.7109375" style="102" customWidth="1"/>
    <col min="9451" max="9698" width="9.140625" style="102" customWidth="1"/>
    <col min="9699" max="9706" width="13.7109375" style="102" customWidth="1"/>
    <col min="9707" max="9954" width="9.140625" style="102" customWidth="1"/>
    <col min="9955" max="9962" width="13.7109375" style="102" customWidth="1"/>
    <col min="9963" max="10210" width="9.140625" style="102" customWidth="1"/>
    <col min="10211" max="10218" width="13.7109375" style="102" customWidth="1"/>
    <col min="10219" max="10466" width="9.140625" style="102" customWidth="1"/>
    <col min="10467" max="10474" width="13.7109375" style="102" customWidth="1"/>
    <col min="10475" max="10722" width="9.140625" style="102" customWidth="1"/>
    <col min="10723" max="10730" width="13.7109375" style="102" customWidth="1"/>
    <col min="10731" max="10978" width="9.140625" style="102" customWidth="1"/>
    <col min="10979" max="10986" width="13.7109375" style="102" customWidth="1"/>
    <col min="10987" max="11234" width="9.140625" style="102" customWidth="1"/>
    <col min="11235" max="11242" width="13.7109375" style="102" customWidth="1"/>
    <col min="11243" max="11490" width="9.140625" style="102" customWidth="1"/>
    <col min="11491" max="11498" width="13.7109375" style="102" customWidth="1"/>
    <col min="11499" max="11746" width="9.140625" style="102" customWidth="1"/>
    <col min="11747" max="11754" width="13.7109375" style="102" customWidth="1"/>
    <col min="11755" max="12002" width="9.140625" style="102" customWidth="1"/>
    <col min="12003" max="12010" width="13.7109375" style="102" customWidth="1"/>
    <col min="12011" max="12258" width="9.140625" style="102" customWidth="1"/>
    <col min="12259" max="12266" width="13.7109375" style="102" customWidth="1"/>
    <col min="12267" max="12514" width="9.140625" style="102" customWidth="1"/>
    <col min="12515" max="12522" width="13.7109375" style="102" customWidth="1"/>
    <col min="12523" max="12770" width="9.140625" style="102" customWidth="1"/>
    <col min="12771" max="12778" width="13.7109375" style="102" customWidth="1"/>
    <col min="12779" max="13026" width="9.140625" style="102" customWidth="1"/>
    <col min="13027" max="13034" width="13.7109375" style="102" customWidth="1"/>
    <col min="13035" max="13282" width="9.140625" style="102" customWidth="1"/>
    <col min="13283" max="13290" width="13.7109375" style="102" customWidth="1"/>
    <col min="13291" max="13538" width="9.140625" style="102" customWidth="1"/>
    <col min="13539" max="13546" width="13.7109375" style="102" customWidth="1"/>
    <col min="13547" max="13794" width="9.140625" style="102" customWidth="1"/>
    <col min="13795" max="13802" width="13.7109375" style="102" customWidth="1"/>
    <col min="13803" max="14050" width="9.140625" style="102" customWidth="1"/>
    <col min="14051" max="14058" width="13.7109375" style="102" customWidth="1"/>
    <col min="14059" max="14306" width="9.140625" style="102" customWidth="1"/>
    <col min="14307" max="14314" width="13.7109375" style="102" customWidth="1"/>
    <col min="14315" max="14562" width="9.140625" style="102" customWidth="1"/>
    <col min="14563" max="14570" width="13.7109375" style="102" customWidth="1"/>
    <col min="14571" max="14818" width="9.140625" style="102" customWidth="1"/>
    <col min="14819" max="14826" width="13.7109375" style="102" customWidth="1"/>
    <col min="14827" max="15074" width="9.140625" style="102" customWidth="1"/>
    <col min="15075" max="15082" width="13.7109375" style="102" customWidth="1"/>
    <col min="15083" max="15330" width="9.140625" style="102" customWidth="1"/>
    <col min="15331" max="15338" width="13.7109375" style="102" customWidth="1"/>
    <col min="15339" max="15586" width="9.140625" style="102" customWidth="1"/>
    <col min="15587" max="15594" width="13.7109375" style="102" customWidth="1"/>
    <col min="15595" max="15842" width="9.140625" style="102" customWidth="1"/>
    <col min="15843" max="15850" width="13.7109375" style="102" customWidth="1"/>
    <col min="15851" max="16098" width="9.140625" style="102" customWidth="1"/>
    <col min="16099" max="16106" width="13.7109375" style="102" customWidth="1"/>
    <col min="16107" max="16384" width="9.140625" style="102" customWidth="1"/>
  </cols>
  <sheetData>
    <row r="1" spans="1:7" s="100" customFormat="1" ht="24" customHeight="1" x14ac:dyDescent="0.15">
      <c r="A1" s="98" t="s">
        <v>161</v>
      </c>
      <c r="B1" s="99"/>
      <c r="G1" s="99"/>
    </row>
    <row r="2" spans="1:7" s="100" customFormat="1" ht="24" customHeight="1" x14ac:dyDescent="0.15">
      <c r="A2" s="98" t="s">
        <v>355</v>
      </c>
      <c r="B2" s="99"/>
      <c r="G2" s="99"/>
    </row>
    <row r="3" spans="1:7" s="100" customFormat="1" ht="24" customHeight="1" x14ac:dyDescent="0.15">
      <c r="A3" s="98" t="s">
        <v>356</v>
      </c>
      <c r="B3" s="99"/>
      <c r="G3" s="99"/>
    </row>
    <row r="4" spans="1:7" ht="12" customHeight="1" thickBot="1" x14ac:dyDescent="0.2">
      <c r="A4" s="101"/>
      <c r="B4" s="101"/>
      <c r="C4" s="101"/>
      <c r="D4" s="101"/>
      <c r="E4" s="101"/>
      <c r="F4" s="101"/>
      <c r="G4" s="101"/>
    </row>
    <row r="5" spans="1:7" ht="12" customHeight="1" x14ac:dyDescent="0.15">
      <c r="A5" s="103"/>
      <c r="B5" s="104" t="s">
        <v>343</v>
      </c>
      <c r="C5" s="105" t="s">
        <v>343</v>
      </c>
      <c r="D5" s="104"/>
      <c r="E5" s="105"/>
      <c r="F5" s="104"/>
      <c r="G5" s="106"/>
    </row>
    <row r="6" spans="1:7" ht="20.100000000000001" customHeight="1" x14ac:dyDescent="0.15">
      <c r="A6" s="107" t="s">
        <v>353</v>
      </c>
      <c r="B6" s="108" t="s">
        <v>344</v>
      </c>
      <c r="C6" s="109" t="s">
        <v>345</v>
      </c>
      <c r="D6" s="108" t="s">
        <v>222</v>
      </c>
      <c r="E6" s="109" t="s">
        <v>346</v>
      </c>
      <c r="F6" s="108" t="s">
        <v>220</v>
      </c>
      <c r="G6" s="110" t="s">
        <v>260</v>
      </c>
    </row>
    <row r="7" spans="1:7" ht="20.100000000000001" customHeight="1" thickBot="1" x14ac:dyDescent="0.2">
      <c r="A7" s="111"/>
      <c r="B7" s="112" t="s">
        <v>261</v>
      </c>
      <c r="C7" s="113" t="s">
        <v>261</v>
      </c>
      <c r="D7" s="112"/>
      <c r="E7" s="113"/>
      <c r="F7" s="112"/>
      <c r="G7" s="114"/>
    </row>
    <row r="8" spans="1:7" ht="20.100000000000001" customHeight="1" thickBot="1" x14ac:dyDescent="0.2">
      <c r="A8" s="115" t="s">
        <v>264</v>
      </c>
      <c r="B8" s="116"/>
      <c r="C8" s="117"/>
      <c r="D8" s="116"/>
      <c r="E8" s="117"/>
      <c r="F8" s="116"/>
      <c r="G8" s="118"/>
    </row>
    <row r="9" spans="1:7" ht="20.100000000000001" customHeight="1" thickBot="1" x14ac:dyDescent="0.2">
      <c r="A9" s="119" t="s">
        <v>219</v>
      </c>
      <c r="B9" s="120">
        <v>2460184.33</v>
      </c>
      <c r="C9" s="121">
        <v>830387.82</v>
      </c>
      <c r="D9" s="120"/>
      <c r="E9" s="121">
        <f>C9</f>
        <v>830387.82</v>
      </c>
      <c r="F9" s="120"/>
      <c r="G9" s="122">
        <v>3290572.15</v>
      </c>
    </row>
    <row r="10" spans="1:7" ht="20.100000000000001" customHeight="1" thickBot="1" x14ac:dyDescent="0.2">
      <c r="A10" s="119" t="s">
        <v>220</v>
      </c>
      <c r="B10" s="120">
        <v>654368.80000000005</v>
      </c>
      <c r="C10" s="121">
        <v>213980</v>
      </c>
      <c r="D10" s="120"/>
      <c r="E10" s="121"/>
      <c r="F10" s="120">
        <f>C10</f>
        <v>213980</v>
      </c>
      <c r="G10" s="122">
        <v>868348.8</v>
      </c>
    </row>
    <row r="11" spans="1:7" ht="20.100000000000001" customHeight="1" thickBot="1" x14ac:dyDescent="0.2">
      <c r="A11" s="119" t="s">
        <v>221</v>
      </c>
      <c r="B11" s="120">
        <v>48920.37</v>
      </c>
      <c r="C11" s="121"/>
      <c r="D11" s="120"/>
      <c r="E11" s="121"/>
      <c r="F11" s="120"/>
      <c r="G11" s="122">
        <v>48920.37</v>
      </c>
    </row>
    <row r="12" spans="1:7" ht="20.100000000000001" customHeight="1" x14ac:dyDescent="0.15">
      <c r="A12" s="123" t="s">
        <v>222</v>
      </c>
      <c r="B12" s="124">
        <v>4763222.37</v>
      </c>
      <c r="C12" s="125"/>
      <c r="D12" s="124"/>
      <c r="E12" s="125"/>
      <c r="F12" s="124"/>
      <c r="G12" s="126">
        <v>4763222.37</v>
      </c>
    </row>
    <row r="13" spans="1:7" ht="20.100000000000001" customHeight="1" x14ac:dyDescent="0.15">
      <c r="A13" s="127" t="s">
        <v>265</v>
      </c>
      <c r="B13" s="128">
        <v>136523</v>
      </c>
      <c r="C13" s="129"/>
      <c r="D13" s="128"/>
      <c r="E13" s="129"/>
      <c r="F13" s="128"/>
      <c r="G13" s="130">
        <v>136523</v>
      </c>
    </row>
    <row r="14" spans="1:7" ht="20.100000000000001" customHeight="1" x14ac:dyDescent="0.15">
      <c r="A14" s="127" t="s">
        <v>230</v>
      </c>
      <c r="B14" s="128">
        <v>31500</v>
      </c>
      <c r="C14" s="129"/>
      <c r="D14" s="128"/>
      <c r="E14" s="129"/>
      <c r="F14" s="128"/>
      <c r="G14" s="130">
        <v>31500</v>
      </c>
    </row>
    <row r="15" spans="1:7" ht="20.100000000000001" customHeight="1" x14ac:dyDescent="0.15">
      <c r="A15" s="127" t="s">
        <v>231</v>
      </c>
      <c r="B15" s="128">
        <v>111600</v>
      </c>
      <c r="C15" s="129"/>
      <c r="D15" s="128"/>
      <c r="E15" s="129"/>
      <c r="F15" s="128"/>
      <c r="G15" s="130">
        <v>111600</v>
      </c>
    </row>
    <row r="16" spans="1:7" ht="20.100000000000001" customHeight="1" x14ac:dyDescent="0.15">
      <c r="A16" s="127" t="s">
        <v>266</v>
      </c>
      <c r="B16" s="128">
        <v>128511.67</v>
      </c>
      <c r="C16" s="129"/>
      <c r="D16" s="128"/>
      <c r="E16" s="129"/>
      <c r="F16" s="128"/>
      <c r="G16" s="130">
        <v>128511.67</v>
      </c>
    </row>
    <row r="17" spans="1:7" ht="20.100000000000001" customHeight="1" x14ac:dyDescent="0.15">
      <c r="A17" s="127" t="s">
        <v>240</v>
      </c>
      <c r="B17" s="128">
        <v>4059464</v>
      </c>
      <c r="C17" s="129"/>
      <c r="D17" s="128"/>
      <c r="E17" s="129"/>
      <c r="F17" s="128"/>
      <c r="G17" s="130">
        <v>4059464</v>
      </c>
    </row>
    <row r="18" spans="1:7" ht="20.100000000000001" customHeight="1" thickBot="1" x14ac:dyDescent="0.2">
      <c r="A18" s="131" t="s">
        <v>267</v>
      </c>
      <c r="B18" s="132">
        <v>295623.7</v>
      </c>
      <c r="C18" s="133"/>
      <c r="D18" s="132"/>
      <c r="E18" s="133"/>
      <c r="F18" s="132"/>
      <c r="G18" s="134">
        <v>295623.7</v>
      </c>
    </row>
    <row r="19" spans="1:7" ht="20.100000000000001" customHeight="1" x14ac:dyDescent="0.15">
      <c r="A19" s="123" t="s">
        <v>223</v>
      </c>
      <c r="B19" s="124">
        <v>986699.58</v>
      </c>
      <c r="C19" s="125"/>
      <c r="D19" s="124"/>
      <c r="E19" s="125"/>
      <c r="F19" s="124"/>
      <c r="G19" s="126">
        <v>986699.58</v>
      </c>
    </row>
    <row r="20" spans="1:7" ht="20.100000000000001" customHeight="1" thickBot="1" x14ac:dyDescent="0.2">
      <c r="A20" s="131" t="s">
        <v>268</v>
      </c>
      <c r="B20" s="132">
        <v>986699.58</v>
      </c>
      <c r="C20" s="133"/>
      <c r="D20" s="132"/>
      <c r="E20" s="133"/>
      <c r="F20" s="132"/>
      <c r="G20" s="134">
        <v>986699.58</v>
      </c>
    </row>
    <row r="21" spans="1:7" ht="9.75" thickBot="1" x14ac:dyDescent="0.2">
      <c r="A21" s="135" t="s">
        <v>352</v>
      </c>
      <c r="B21" s="136">
        <f>B9+B10+B11+B12+B19</f>
        <v>8913395.4499999993</v>
      </c>
      <c r="C21" s="137">
        <f>C9+C10</f>
        <v>1044367.82</v>
      </c>
      <c r="D21" s="136">
        <f>D12</f>
        <v>0</v>
      </c>
      <c r="E21" s="137">
        <f>E9</f>
        <v>830387.82</v>
      </c>
      <c r="F21" s="136">
        <f>F10</f>
        <v>213980</v>
      </c>
      <c r="G21" s="138">
        <v>9957763.2699999996</v>
      </c>
    </row>
    <row r="26" spans="1:7" ht="9.75" thickBot="1" x14ac:dyDescent="0.2">
      <c r="A26" s="101"/>
      <c r="B26" s="101"/>
      <c r="C26" s="101"/>
      <c r="D26" s="101"/>
    </row>
    <row r="27" spans="1:7" x14ac:dyDescent="0.15">
      <c r="A27" s="103"/>
      <c r="B27" s="104" t="s">
        <v>343</v>
      </c>
      <c r="C27" s="105" t="s">
        <v>343</v>
      </c>
      <c r="D27" s="104"/>
      <c r="E27" s="105"/>
      <c r="F27" s="104"/>
      <c r="G27" s="106"/>
    </row>
    <row r="28" spans="1:7" x14ac:dyDescent="0.15">
      <c r="A28" s="107" t="s">
        <v>353</v>
      </c>
      <c r="B28" s="108" t="s">
        <v>344</v>
      </c>
      <c r="C28" s="109" t="s">
        <v>345</v>
      </c>
      <c r="D28" s="108" t="s">
        <v>222</v>
      </c>
      <c r="E28" s="109" t="s">
        <v>346</v>
      </c>
      <c r="F28" s="108" t="s">
        <v>220</v>
      </c>
      <c r="G28" s="110" t="s">
        <v>260</v>
      </c>
    </row>
    <row r="29" spans="1:7" ht="9.75" thickBot="1" x14ac:dyDescent="0.2">
      <c r="A29" s="111"/>
      <c r="B29" s="112" t="s">
        <v>261</v>
      </c>
      <c r="C29" s="113" t="s">
        <v>261</v>
      </c>
      <c r="D29" s="112"/>
      <c r="E29" s="113"/>
      <c r="F29" s="112"/>
      <c r="G29" s="114"/>
    </row>
    <row r="30" spans="1:7" ht="9.75" thickBot="1" x14ac:dyDescent="0.2">
      <c r="A30" s="115" t="s">
        <v>354</v>
      </c>
      <c r="B30" s="116"/>
      <c r="C30" s="117"/>
      <c r="D30" s="139"/>
      <c r="E30" s="140"/>
      <c r="F30" s="139"/>
      <c r="G30" s="118"/>
    </row>
    <row r="31" spans="1:7" x14ac:dyDescent="0.15">
      <c r="A31" s="141" t="s">
        <v>265</v>
      </c>
      <c r="B31" s="142">
        <v>117075.96</v>
      </c>
      <c r="C31" s="143">
        <v>24303.66</v>
      </c>
      <c r="D31" s="142">
        <v>24303.66</v>
      </c>
      <c r="F31" s="144"/>
      <c r="G31" s="145">
        <v>141379.62</v>
      </c>
    </row>
    <row r="32" spans="1:7" x14ac:dyDescent="0.15">
      <c r="A32" s="127" t="s">
        <v>273</v>
      </c>
      <c r="B32" s="128">
        <v>92028.96</v>
      </c>
      <c r="C32" s="129">
        <v>33376.660000000003</v>
      </c>
      <c r="D32" s="128">
        <v>33376.660000000003</v>
      </c>
      <c r="F32" s="144"/>
      <c r="G32" s="130">
        <v>125405.62</v>
      </c>
    </row>
    <row r="33" spans="1:7" x14ac:dyDescent="0.15">
      <c r="A33" s="127" t="s">
        <v>274</v>
      </c>
      <c r="B33" s="128">
        <v>16977</v>
      </c>
      <c r="C33" s="129">
        <v>-8115</v>
      </c>
      <c r="D33" s="128">
        <v>-8115</v>
      </c>
      <c r="F33" s="144"/>
      <c r="G33" s="130">
        <v>8862</v>
      </c>
    </row>
    <row r="34" spans="1:7" ht="9.75" thickBot="1" x14ac:dyDescent="0.2">
      <c r="A34" s="127" t="s">
        <v>275</v>
      </c>
      <c r="B34" s="128">
        <v>8070</v>
      </c>
      <c r="C34" s="129">
        <v>-958</v>
      </c>
      <c r="D34" s="128">
        <v>-958</v>
      </c>
      <c r="F34" s="144"/>
      <c r="G34" s="130">
        <v>7112</v>
      </c>
    </row>
    <row r="35" spans="1:7" x14ac:dyDescent="0.15">
      <c r="A35" s="123" t="s">
        <v>230</v>
      </c>
      <c r="B35" s="124">
        <v>42000</v>
      </c>
      <c r="C35" s="125">
        <v>0</v>
      </c>
      <c r="D35" s="124">
        <v>0</v>
      </c>
      <c r="E35" s="146"/>
      <c r="F35" s="147"/>
      <c r="G35" s="126">
        <v>42000</v>
      </c>
    </row>
    <row r="36" spans="1:7" x14ac:dyDescent="0.15">
      <c r="A36" s="127" t="s">
        <v>276</v>
      </c>
      <c r="B36" s="128">
        <v>36177.79</v>
      </c>
      <c r="C36" s="129">
        <v>0</v>
      </c>
      <c r="D36" s="128">
        <v>0</v>
      </c>
      <c r="F36" s="144"/>
      <c r="G36" s="130">
        <v>36177.79</v>
      </c>
    </row>
    <row r="37" spans="1:7" ht="9.75" thickBot="1" x14ac:dyDescent="0.2">
      <c r="A37" s="131" t="s">
        <v>277</v>
      </c>
      <c r="B37" s="132">
        <v>5822.21</v>
      </c>
      <c r="C37" s="133">
        <v>0</v>
      </c>
      <c r="D37" s="132">
        <v>0</v>
      </c>
      <c r="E37" s="148"/>
      <c r="F37" s="149"/>
      <c r="G37" s="134">
        <v>5822.21</v>
      </c>
    </row>
    <row r="38" spans="1:7" x14ac:dyDescent="0.15">
      <c r="A38" s="141" t="s">
        <v>231</v>
      </c>
      <c r="B38" s="142">
        <v>146143.72</v>
      </c>
      <c r="C38" s="143">
        <f>C39+C40</f>
        <v>5224</v>
      </c>
      <c r="D38" s="142">
        <f>D39+D40</f>
        <v>5224</v>
      </c>
      <c r="F38" s="144"/>
      <c r="G38" s="145">
        <f>B38+C38</f>
        <v>151367.72</v>
      </c>
    </row>
    <row r="39" spans="1:7" x14ac:dyDescent="0.15">
      <c r="A39" s="127" t="s">
        <v>278</v>
      </c>
      <c r="B39" s="128">
        <v>7367.98</v>
      </c>
      <c r="C39" s="129">
        <v>1140</v>
      </c>
      <c r="D39" s="128">
        <v>1140</v>
      </c>
      <c r="F39" s="144"/>
      <c r="G39" s="130">
        <f>B39+C39</f>
        <v>8507.98</v>
      </c>
    </row>
    <row r="40" spans="1:7" x14ac:dyDescent="0.15">
      <c r="A40" s="127" t="s">
        <v>279</v>
      </c>
      <c r="B40" s="128">
        <v>40251.440000000002</v>
      </c>
      <c r="C40" s="129">
        <v>4084</v>
      </c>
      <c r="D40" s="128">
        <v>4084</v>
      </c>
      <c r="F40" s="144"/>
      <c r="G40" s="130">
        <f>B40+C40</f>
        <v>44335.44</v>
      </c>
    </row>
    <row r="41" spans="1:7" x14ac:dyDescent="0.15">
      <c r="A41" s="127" t="s">
        <v>280</v>
      </c>
      <c r="B41" s="128">
        <v>15849.3</v>
      </c>
      <c r="C41" s="129">
        <v>0</v>
      </c>
      <c r="D41" s="128">
        <v>0</v>
      </c>
      <c r="F41" s="144"/>
      <c r="G41" s="130">
        <v>15849.3</v>
      </c>
    </row>
    <row r="42" spans="1:7" ht="9.75" thickBot="1" x14ac:dyDescent="0.2">
      <c r="A42" s="127" t="s">
        <v>281</v>
      </c>
      <c r="B42" s="128">
        <v>82675</v>
      </c>
      <c r="C42" s="129">
        <v>0</v>
      </c>
      <c r="D42" s="128">
        <v>0</v>
      </c>
      <c r="F42" s="144"/>
      <c r="G42" s="130">
        <v>82675</v>
      </c>
    </row>
    <row r="43" spans="1:7" x14ac:dyDescent="0.15">
      <c r="A43" s="123" t="s">
        <v>232</v>
      </c>
      <c r="B43" s="124">
        <v>163116</v>
      </c>
      <c r="C43" s="125">
        <v>53450</v>
      </c>
      <c r="D43" s="124">
        <v>53450</v>
      </c>
      <c r="E43" s="146"/>
      <c r="F43" s="147"/>
      <c r="G43" s="126">
        <v>216566</v>
      </c>
    </row>
    <row r="44" spans="1:7" x14ac:dyDescent="0.15">
      <c r="A44" s="127" t="s">
        <v>248</v>
      </c>
      <c r="B44" s="128">
        <v>68725</v>
      </c>
      <c r="C44" s="129">
        <v>21750</v>
      </c>
      <c r="D44" s="128">
        <v>21750</v>
      </c>
      <c r="F44" s="144"/>
      <c r="G44" s="130">
        <v>90475</v>
      </c>
    </row>
    <row r="45" spans="1:7" x14ac:dyDescent="0.15">
      <c r="A45" s="127" t="s">
        <v>282</v>
      </c>
      <c r="B45" s="128">
        <v>65741</v>
      </c>
      <c r="C45" s="129">
        <v>15650</v>
      </c>
      <c r="D45" s="128">
        <v>15650</v>
      </c>
      <c r="F45" s="144"/>
      <c r="G45" s="130">
        <v>81391</v>
      </c>
    </row>
    <row r="46" spans="1:7" x14ac:dyDescent="0.15">
      <c r="A46" s="127" t="s">
        <v>249</v>
      </c>
      <c r="B46" s="128">
        <v>6750</v>
      </c>
      <c r="C46" s="129">
        <v>2550</v>
      </c>
      <c r="D46" s="128">
        <v>2550</v>
      </c>
      <c r="F46" s="144"/>
      <c r="G46" s="130">
        <v>9300</v>
      </c>
    </row>
    <row r="47" spans="1:7" x14ac:dyDescent="0.15">
      <c r="A47" s="127" t="s">
        <v>283</v>
      </c>
      <c r="B47" s="128">
        <v>8900</v>
      </c>
      <c r="C47" s="129">
        <v>7500</v>
      </c>
      <c r="D47" s="128">
        <v>7500</v>
      </c>
      <c r="F47" s="144"/>
      <c r="G47" s="130">
        <v>16400</v>
      </c>
    </row>
    <row r="48" spans="1:7" ht="9.75" thickBot="1" x14ac:dyDescent="0.2">
      <c r="A48" s="131" t="s">
        <v>284</v>
      </c>
      <c r="B48" s="132">
        <v>13000</v>
      </c>
      <c r="C48" s="133">
        <v>6000</v>
      </c>
      <c r="D48" s="132">
        <v>6000</v>
      </c>
      <c r="E48" s="148"/>
      <c r="F48" s="149"/>
      <c r="G48" s="134">
        <v>19000</v>
      </c>
    </row>
    <row r="49" spans="1:7" x14ac:dyDescent="0.15">
      <c r="A49" s="123" t="s">
        <v>233</v>
      </c>
      <c r="B49" s="124">
        <v>204050.81</v>
      </c>
      <c r="C49" s="125">
        <v>39300</v>
      </c>
      <c r="D49" s="124">
        <v>39300</v>
      </c>
      <c r="E49" s="146"/>
      <c r="F49" s="147"/>
      <c r="G49" s="126">
        <v>243350.81</v>
      </c>
    </row>
    <row r="50" spans="1:7" x14ac:dyDescent="0.15">
      <c r="A50" s="127" t="s">
        <v>285</v>
      </c>
      <c r="B50" s="128">
        <v>134312</v>
      </c>
      <c r="C50" s="129">
        <v>39300</v>
      </c>
      <c r="D50" s="128">
        <v>39300</v>
      </c>
      <c r="F50" s="144"/>
      <c r="G50" s="130">
        <v>173612</v>
      </c>
    </row>
    <row r="51" spans="1:7" ht="9.75" thickBot="1" x14ac:dyDescent="0.2">
      <c r="A51" s="131" t="s">
        <v>286</v>
      </c>
      <c r="B51" s="132">
        <v>69738.81</v>
      </c>
      <c r="C51" s="133">
        <v>0</v>
      </c>
      <c r="D51" s="132">
        <v>0</v>
      </c>
      <c r="E51" s="148"/>
      <c r="F51" s="149"/>
      <c r="G51" s="134">
        <v>69738.81</v>
      </c>
    </row>
    <row r="52" spans="1:7" x14ac:dyDescent="0.15">
      <c r="A52" s="123" t="s">
        <v>234</v>
      </c>
      <c r="B52" s="124">
        <v>5000</v>
      </c>
      <c r="C52" s="125">
        <v>0</v>
      </c>
      <c r="D52" s="124">
        <v>0</v>
      </c>
      <c r="E52" s="146"/>
      <c r="F52" s="147"/>
      <c r="G52" s="126">
        <v>5000</v>
      </c>
    </row>
    <row r="53" spans="1:7" ht="9.75" thickBot="1" x14ac:dyDescent="0.2">
      <c r="A53" s="131" t="s">
        <v>234</v>
      </c>
      <c r="B53" s="132">
        <v>5000</v>
      </c>
      <c r="C53" s="133">
        <v>0</v>
      </c>
      <c r="D53" s="132">
        <v>0</v>
      </c>
      <c r="E53" s="148"/>
      <c r="F53" s="149"/>
      <c r="G53" s="134">
        <v>5000</v>
      </c>
    </row>
    <row r="54" spans="1:7" x14ac:dyDescent="0.15">
      <c r="A54" s="141" t="s">
        <v>235</v>
      </c>
      <c r="B54" s="142">
        <v>70016.23</v>
      </c>
      <c r="C54" s="143">
        <v>25315.19</v>
      </c>
      <c r="D54" s="142">
        <v>25315.19</v>
      </c>
      <c r="F54" s="144"/>
      <c r="G54" s="145">
        <v>95331.42</v>
      </c>
    </row>
    <row r="55" spans="1:7" ht="9.75" thickBot="1" x14ac:dyDescent="0.2">
      <c r="A55" s="127" t="s">
        <v>287</v>
      </c>
      <c r="B55" s="128">
        <v>70016.23</v>
      </c>
      <c r="C55" s="129">
        <v>25315.19</v>
      </c>
      <c r="D55" s="128">
        <v>25315.19</v>
      </c>
      <c r="F55" s="144"/>
      <c r="G55" s="130">
        <v>95331.42</v>
      </c>
    </row>
    <row r="56" spans="1:7" x14ac:dyDescent="0.15">
      <c r="A56" s="123" t="s">
        <v>236</v>
      </c>
      <c r="B56" s="124">
        <v>83757</v>
      </c>
      <c r="C56" s="125">
        <v>0</v>
      </c>
      <c r="D56" s="124">
        <v>0</v>
      </c>
      <c r="E56" s="146"/>
      <c r="F56" s="147"/>
      <c r="G56" s="126">
        <v>83757</v>
      </c>
    </row>
    <row r="57" spans="1:7" ht="9.75" thickBot="1" x14ac:dyDescent="0.2">
      <c r="A57" s="131" t="s">
        <v>236</v>
      </c>
      <c r="B57" s="132">
        <v>83757</v>
      </c>
      <c r="C57" s="133">
        <v>0</v>
      </c>
      <c r="D57" s="132">
        <v>0</v>
      </c>
      <c r="E57" s="148"/>
      <c r="F57" s="149"/>
      <c r="G57" s="134">
        <v>83757</v>
      </c>
    </row>
    <row r="58" spans="1:7" x14ac:dyDescent="0.15">
      <c r="A58" s="141" t="s">
        <v>237</v>
      </c>
      <c r="B58" s="142">
        <v>730500</v>
      </c>
      <c r="C58" s="129">
        <v>0</v>
      </c>
      <c r="D58" s="128">
        <v>0</v>
      </c>
      <c r="F58" s="144"/>
      <c r="G58" s="145">
        <v>730500</v>
      </c>
    </row>
    <row r="59" spans="1:7" x14ac:dyDescent="0.15">
      <c r="A59" s="127" t="s">
        <v>247</v>
      </c>
      <c r="B59" s="128">
        <v>487000</v>
      </c>
      <c r="C59" s="129">
        <v>0</v>
      </c>
      <c r="D59" s="128">
        <v>0</v>
      </c>
      <c r="F59" s="144"/>
      <c r="G59" s="130">
        <v>487000</v>
      </c>
    </row>
    <row r="60" spans="1:7" x14ac:dyDescent="0.15">
      <c r="A60" s="127" t="s">
        <v>248</v>
      </c>
      <c r="B60" s="128">
        <v>102500</v>
      </c>
      <c r="C60" s="129">
        <v>0</v>
      </c>
      <c r="D60" s="128">
        <v>0</v>
      </c>
      <c r="F60" s="144"/>
      <c r="G60" s="130">
        <v>102500</v>
      </c>
    </row>
    <row r="61" spans="1:7" x14ac:dyDescent="0.15">
      <c r="A61" s="127" t="s">
        <v>282</v>
      </c>
      <c r="B61" s="128">
        <v>68000</v>
      </c>
      <c r="C61" s="129">
        <v>0</v>
      </c>
      <c r="D61" s="128">
        <v>0</v>
      </c>
      <c r="F61" s="144"/>
      <c r="G61" s="130">
        <v>68000</v>
      </c>
    </row>
    <row r="62" spans="1:7" x14ac:dyDescent="0.15">
      <c r="A62" s="127" t="s">
        <v>249</v>
      </c>
      <c r="B62" s="128">
        <v>22500</v>
      </c>
      <c r="C62" s="129">
        <v>0</v>
      </c>
      <c r="D62" s="128">
        <v>0</v>
      </c>
      <c r="F62" s="144"/>
      <c r="G62" s="130">
        <v>22500</v>
      </c>
    </row>
    <row r="63" spans="1:7" x14ac:dyDescent="0.15">
      <c r="A63" s="127" t="s">
        <v>283</v>
      </c>
      <c r="B63" s="128">
        <v>27500</v>
      </c>
      <c r="C63" s="129">
        <v>0</v>
      </c>
      <c r="D63" s="128">
        <v>0</v>
      </c>
      <c r="F63" s="144"/>
      <c r="G63" s="130">
        <v>27500</v>
      </c>
    </row>
    <row r="64" spans="1:7" ht="9.75" thickBot="1" x14ac:dyDescent="0.2">
      <c r="A64" s="127" t="s">
        <v>284</v>
      </c>
      <c r="B64" s="128">
        <v>23000</v>
      </c>
      <c r="C64" s="129">
        <v>0</v>
      </c>
      <c r="D64" s="128">
        <v>0</v>
      </c>
      <c r="F64" s="144"/>
      <c r="G64" s="130">
        <v>23000</v>
      </c>
    </row>
    <row r="65" spans="1:7" x14ac:dyDescent="0.15">
      <c r="A65" s="123" t="s">
        <v>238</v>
      </c>
      <c r="B65" s="124">
        <v>163619.85</v>
      </c>
      <c r="C65" s="125">
        <v>59300</v>
      </c>
      <c r="D65" s="124">
        <v>59300</v>
      </c>
      <c r="E65" s="146"/>
      <c r="F65" s="147"/>
      <c r="G65" s="126">
        <v>222919.85</v>
      </c>
    </row>
    <row r="66" spans="1:7" x14ac:dyDescent="0.15">
      <c r="A66" s="127" t="s">
        <v>247</v>
      </c>
      <c r="B66" s="128">
        <v>87926.85</v>
      </c>
      <c r="C66" s="129">
        <v>59300</v>
      </c>
      <c r="D66" s="128">
        <v>59300</v>
      </c>
      <c r="F66" s="144"/>
      <c r="G66" s="130">
        <v>147226.85</v>
      </c>
    </row>
    <row r="67" spans="1:7" ht="9.75" thickBot="1" x14ac:dyDescent="0.2">
      <c r="A67" s="131" t="s">
        <v>248</v>
      </c>
      <c r="B67" s="132">
        <v>75693</v>
      </c>
      <c r="C67" s="133">
        <v>0</v>
      </c>
      <c r="D67" s="132">
        <v>0</v>
      </c>
      <c r="E67" s="148"/>
      <c r="F67" s="149"/>
      <c r="G67" s="134">
        <v>75693</v>
      </c>
    </row>
    <row r="68" spans="1:7" x14ac:dyDescent="0.15">
      <c r="A68" s="141" t="s">
        <v>239</v>
      </c>
      <c r="B68" s="142">
        <v>972215.85</v>
      </c>
      <c r="C68" s="143">
        <v>248888</v>
      </c>
      <c r="D68" s="142">
        <v>248888</v>
      </c>
      <c r="F68" s="144"/>
      <c r="G68" s="145">
        <v>1221103.8500000001</v>
      </c>
    </row>
    <row r="69" spans="1:7" x14ac:dyDescent="0.15">
      <c r="A69" s="127" t="s">
        <v>288</v>
      </c>
      <c r="B69" s="128">
        <v>300111.78000000003</v>
      </c>
      <c r="C69" s="129">
        <v>81888</v>
      </c>
      <c r="D69" s="128">
        <v>81888</v>
      </c>
      <c r="F69" s="144"/>
      <c r="G69" s="130">
        <v>381999.78</v>
      </c>
    </row>
    <row r="70" spans="1:7" x14ac:dyDescent="0.15">
      <c r="A70" s="127" t="s">
        <v>289</v>
      </c>
      <c r="B70" s="128">
        <v>187290.95</v>
      </c>
      <c r="C70" s="129">
        <v>167000</v>
      </c>
      <c r="D70" s="128">
        <v>167000</v>
      </c>
      <c r="F70" s="144"/>
      <c r="G70" s="130">
        <v>354290.95</v>
      </c>
    </row>
    <row r="71" spans="1:7" ht="9.75" thickBot="1" x14ac:dyDescent="0.2">
      <c r="A71" s="127" t="s">
        <v>290</v>
      </c>
      <c r="B71" s="128">
        <v>484813.12</v>
      </c>
      <c r="C71" s="129">
        <v>0</v>
      </c>
      <c r="D71" s="128">
        <v>0</v>
      </c>
      <c r="F71" s="144"/>
      <c r="G71" s="130">
        <v>484813.12</v>
      </c>
    </row>
    <row r="72" spans="1:7" x14ac:dyDescent="0.15">
      <c r="A72" s="123" t="s">
        <v>247</v>
      </c>
      <c r="B72" s="279"/>
      <c r="C72" s="125">
        <v>8234</v>
      </c>
      <c r="D72" s="124">
        <v>8234</v>
      </c>
      <c r="E72" s="146"/>
      <c r="F72" s="147"/>
      <c r="G72" s="126">
        <f>C72</f>
        <v>8234</v>
      </c>
    </row>
    <row r="73" spans="1:7" ht="9.75" thickBot="1" x14ac:dyDescent="0.2">
      <c r="A73" s="131" t="s">
        <v>274</v>
      </c>
      <c r="B73" s="132">
        <v>0</v>
      </c>
      <c r="C73" s="133">
        <v>8234</v>
      </c>
      <c r="D73" s="132"/>
      <c r="E73" s="148"/>
      <c r="F73" s="149"/>
      <c r="G73" s="134">
        <f>C73</f>
        <v>8234</v>
      </c>
    </row>
    <row r="74" spans="1:7" x14ac:dyDescent="0.15">
      <c r="A74" s="123" t="s">
        <v>220</v>
      </c>
      <c r="B74" s="124">
        <v>141000</v>
      </c>
      <c r="C74" s="125">
        <v>12000</v>
      </c>
      <c r="D74" s="147"/>
      <c r="E74" s="146"/>
      <c r="F74" s="124">
        <v>12000</v>
      </c>
      <c r="G74" s="126">
        <v>153000</v>
      </c>
    </row>
    <row r="75" spans="1:7" x14ac:dyDescent="0.15">
      <c r="A75" s="127" t="s">
        <v>294</v>
      </c>
      <c r="B75" s="128">
        <v>42000</v>
      </c>
      <c r="C75" s="129">
        <v>0</v>
      </c>
      <c r="D75" s="144"/>
      <c r="F75" s="128">
        <v>0</v>
      </c>
      <c r="G75" s="130">
        <v>42000</v>
      </c>
    </row>
    <row r="76" spans="1:7" x14ac:dyDescent="0.15">
      <c r="A76" s="127" t="s">
        <v>295</v>
      </c>
      <c r="B76" s="128">
        <v>39000</v>
      </c>
      <c r="C76" s="129">
        <v>0</v>
      </c>
      <c r="D76" s="144"/>
      <c r="F76" s="128">
        <v>0</v>
      </c>
      <c r="G76" s="130">
        <v>39000</v>
      </c>
    </row>
    <row r="77" spans="1:7" x14ac:dyDescent="0.15">
      <c r="A77" s="127" t="s">
        <v>296</v>
      </c>
      <c r="B77" s="128">
        <v>60000</v>
      </c>
      <c r="C77" s="129">
        <v>0</v>
      </c>
      <c r="D77" s="144"/>
      <c r="F77" s="128">
        <v>0</v>
      </c>
      <c r="G77" s="130">
        <v>60000</v>
      </c>
    </row>
    <row r="78" spans="1:7" x14ac:dyDescent="0.15">
      <c r="A78" s="127" t="s">
        <v>297</v>
      </c>
      <c r="B78" s="128">
        <v>0</v>
      </c>
      <c r="C78" s="129">
        <v>6000</v>
      </c>
      <c r="D78" s="144"/>
      <c r="F78" s="128">
        <v>6000</v>
      </c>
      <c r="G78" s="130">
        <v>6000</v>
      </c>
    </row>
    <row r="79" spans="1:7" ht="9.75" thickBot="1" x14ac:dyDescent="0.2">
      <c r="A79" s="131" t="s">
        <v>147</v>
      </c>
      <c r="B79" s="132">
        <v>0</v>
      </c>
      <c r="C79" s="133">
        <v>6000</v>
      </c>
      <c r="D79" s="149"/>
      <c r="E79" s="148"/>
      <c r="F79" s="132">
        <v>6000</v>
      </c>
      <c r="G79" s="134">
        <v>6000</v>
      </c>
    </row>
    <row r="80" spans="1:7" x14ac:dyDescent="0.15">
      <c r="A80" s="141" t="s">
        <v>240</v>
      </c>
      <c r="B80" s="142">
        <v>3681946</v>
      </c>
      <c r="C80" s="143">
        <v>3448</v>
      </c>
      <c r="D80" s="142">
        <v>3448</v>
      </c>
      <c r="F80" s="144"/>
      <c r="G80" s="145">
        <v>3685394</v>
      </c>
    </row>
    <row r="81" spans="1:7" x14ac:dyDescent="0.15">
      <c r="A81" s="127" t="s">
        <v>298</v>
      </c>
      <c r="B81" s="128">
        <v>402531</v>
      </c>
      <c r="C81" s="129">
        <v>0</v>
      </c>
      <c r="D81" s="128">
        <v>0</v>
      </c>
      <c r="F81" s="144"/>
      <c r="G81" s="130">
        <v>402531</v>
      </c>
    </row>
    <row r="82" spans="1:7" x14ac:dyDescent="0.15">
      <c r="A82" s="127" t="s">
        <v>299</v>
      </c>
      <c r="B82" s="128">
        <v>842264</v>
      </c>
      <c r="C82" s="129">
        <v>0</v>
      </c>
      <c r="D82" s="128">
        <v>0</v>
      </c>
      <c r="F82" s="144"/>
      <c r="G82" s="130">
        <v>842264</v>
      </c>
    </row>
    <row r="83" spans="1:7" x14ac:dyDescent="0.15">
      <c r="A83" s="127" t="s">
        <v>300</v>
      </c>
      <c r="B83" s="128">
        <v>1682412</v>
      </c>
      <c r="C83" s="129">
        <v>2848</v>
      </c>
      <c r="D83" s="128">
        <v>2848</v>
      </c>
      <c r="F83" s="144"/>
      <c r="G83" s="130">
        <v>1685260</v>
      </c>
    </row>
    <row r="84" spans="1:7" x14ac:dyDescent="0.15">
      <c r="A84" s="127" t="s">
        <v>301</v>
      </c>
      <c r="B84" s="128">
        <v>754739</v>
      </c>
      <c r="C84" s="129">
        <v>0</v>
      </c>
      <c r="D84" s="128">
        <v>0</v>
      </c>
      <c r="F84" s="144"/>
      <c r="G84" s="130">
        <v>754739</v>
      </c>
    </row>
    <row r="85" spans="1:7" ht="9.75" thickBot="1" x14ac:dyDescent="0.2">
      <c r="A85" s="127" t="s">
        <v>302</v>
      </c>
      <c r="B85" s="128">
        <v>0</v>
      </c>
      <c r="C85" s="129">
        <v>600</v>
      </c>
      <c r="D85" s="128">
        <v>600</v>
      </c>
      <c r="F85" s="144"/>
      <c r="G85" s="130">
        <v>600</v>
      </c>
    </row>
    <row r="86" spans="1:7" x14ac:dyDescent="0.15">
      <c r="A86" s="123" t="s">
        <v>241</v>
      </c>
      <c r="B86" s="124">
        <v>62528.3</v>
      </c>
      <c r="C86" s="125">
        <v>27890.799999999999</v>
      </c>
      <c r="D86" s="124">
        <v>27890.799999999999</v>
      </c>
      <c r="E86" s="146"/>
      <c r="F86" s="147"/>
      <c r="G86" s="126">
        <v>90419.1</v>
      </c>
    </row>
    <row r="87" spans="1:7" x14ac:dyDescent="0.15">
      <c r="A87" s="127" t="s">
        <v>303</v>
      </c>
      <c r="B87" s="128">
        <v>62528.3</v>
      </c>
      <c r="C87" s="129">
        <v>23906.400000000001</v>
      </c>
      <c r="D87" s="128">
        <v>23906.400000000001</v>
      </c>
      <c r="F87" s="144"/>
      <c r="G87" s="130">
        <v>86434.7</v>
      </c>
    </row>
    <row r="88" spans="1:7" ht="9.75" thickBot="1" x14ac:dyDescent="0.2">
      <c r="A88" s="131" t="s">
        <v>304</v>
      </c>
      <c r="B88" s="132">
        <v>0</v>
      </c>
      <c r="C88" s="133">
        <v>3984.4</v>
      </c>
      <c r="D88" s="132">
        <v>3984.4</v>
      </c>
      <c r="E88" s="148"/>
      <c r="F88" s="149"/>
      <c r="G88" s="134">
        <v>3984.4</v>
      </c>
    </row>
    <row r="89" spans="1:7" x14ac:dyDescent="0.15">
      <c r="A89" s="123" t="s">
        <v>242</v>
      </c>
      <c r="B89" s="124">
        <v>100207.21</v>
      </c>
      <c r="C89" s="125">
        <v>35168.03</v>
      </c>
      <c r="D89" s="124">
        <v>35168.03</v>
      </c>
      <c r="E89" s="146"/>
      <c r="F89" s="147"/>
      <c r="G89" s="126">
        <v>135375.24</v>
      </c>
    </row>
    <row r="90" spans="1:7" x14ac:dyDescent="0.15">
      <c r="A90" s="127" t="s">
        <v>303</v>
      </c>
      <c r="B90" s="128">
        <v>84698.89</v>
      </c>
      <c r="C90" s="129">
        <v>28773.84</v>
      </c>
      <c r="D90" s="128">
        <v>28773.84</v>
      </c>
      <c r="F90" s="144"/>
      <c r="G90" s="130">
        <v>113472.73</v>
      </c>
    </row>
    <row r="91" spans="1:7" x14ac:dyDescent="0.15">
      <c r="A91" s="127" t="s">
        <v>304</v>
      </c>
      <c r="B91" s="128">
        <v>0</v>
      </c>
      <c r="C91" s="129">
        <v>4795.6400000000003</v>
      </c>
      <c r="D91" s="128">
        <v>4795.6400000000003</v>
      </c>
      <c r="F91" s="144"/>
      <c r="G91" s="130">
        <v>4795.6400000000003</v>
      </c>
    </row>
    <row r="92" spans="1:7" x14ac:dyDescent="0.15">
      <c r="A92" s="127" t="s">
        <v>305</v>
      </c>
      <c r="B92" s="128">
        <v>15508.32</v>
      </c>
      <c r="C92" s="129">
        <v>0</v>
      </c>
      <c r="D92" s="128">
        <v>0</v>
      </c>
      <c r="F92" s="144"/>
      <c r="G92" s="130">
        <v>15508.32</v>
      </c>
    </row>
    <row r="93" spans="1:7" ht="9.75" thickBot="1" x14ac:dyDescent="0.2">
      <c r="A93" s="131" t="s">
        <v>306</v>
      </c>
      <c r="B93" s="132">
        <v>0</v>
      </c>
      <c r="C93" s="133">
        <v>1598.55</v>
      </c>
      <c r="D93" s="132">
        <v>1598.55</v>
      </c>
      <c r="E93" s="148"/>
      <c r="F93" s="149"/>
      <c r="G93" s="134">
        <v>1598.55</v>
      </c>
    </row>
    <row r="94" spans="1:7" x14ac:dyDescent="0.15">
      <c r="A94" s="123" t="s">
        <v>243</v>
      </c>
      <c r="B94" s="124">
        <v>300000</v>
      </c>
      <c r="C94" s="125">
        <v>0</v>
      </c>
      <c r="D94" s="124">
        <v>0</v>
      </c>
      <c r="E94" s="146"/>
      <c r="F94" s="147"/>
      <c r="G94" s="126">
        <v>300000</v>
      </c>
    </row>
    <row r="95" spans="1:7" x14ac:dyDescent="0.15">
      <c r="A95" s="127" t="s">
        <v>247</v>
      </c>
      <c r="B95" s="128">
        <v>104500</v>
      </c>
      <c r="C95" s="129">
        <v>0</v>
      </c>
      <c r="D95" s="128">
        <v>0</v>
      </c>
      <c r="F95" s="144"/>
      <c r="G95" s="130">
        <v>104500</v>
      </c>
    </row>
    <row r="96" spans="1:7" x14ac:dyDescent="0.15">
      <c r="A96" s="127" t="s">
        <v>248</v>
      </c>
      <c r="B96" s="128">
        <v>82500</v>
      </c>
      <c r="C96" s="129">
        <v>0</v>
      </c>
      <c r="D96" s="128">
        <v>0</v>
      </c>
      <c r="F96" s="144"/>
      <c r="G96" s="130">
        <v>82500</v>
      </c>
    </row>
    <row r="97" spans="1:9" x14ac:dyDescent="0.15">
      <c r="A97" s="127" t="s">
        <v>282</v>
      </c>
      <c r="B97" s="128">
        <v>60500</v>
      </c>
      <c r="C97" s="129">
        <v>0</v>
      </c>
      <c r="D97" s="128">
        <v>0</v>
      </c>
      <c r="F97" s="144"/>
      <c r="G97" s="130">
        <v>60500</v>
      </c>
    </row>
    <row r="98" spans="1:9" x14ac:dyDescent="0.15">
      <c r="A98" s="127" t="s">
        <v>249</v>
      </c>
      <c r="B98" s="128">
        <v>17500</v>
      </c>
      <c r="C98" s="129">
        <v>0</v>
      </c>
      <c r="D98" s="128">
        <v>0</v>
      </c>
      <c r="F98" s="144"/>
      <c r="G98" s="130">
        <v>17500</v>
      </c>
    </row>
    <row r="99" spans="1:9" x14ac:dyDescent="0.15">
      <c r="A99" s="127" t="s">
        <v>283</v>
      </c>
      <c r="B99" s="128">
        <v>17500</v>
      </c>
      <c r="C99" s="129">
        <v>0</v>
      </c>
      <c r="D99" s="128">
        <v>0</v>
      </c>
      <c r="F99" s="144"/>
      <c r="G99" s="130">
        <v>17500</v>
      </c>
    </row>
    <row r="100" spans="1:9" ht="9.75" thickBot="1" x14ac:dyDescent="0.2">
      <c r="A100" s="131" t="s">
        <v>284</v>
      </c>
      <c r="B100" s="132">
        <v>17500</v>
      </c>
      <c r="C100" s="133">
        <v>0</v>
      </c>
      <c r="D100" s="132">
        <v>0</v>
      </c>
      <c r="E100" s="148"/>
      <c r="F100" s="149"/>
      <c r="G100" s="134">
        <v>17500</v>
      </c>
    </row>
    <row r="101" spans="1:9" x14ac:dyDescent="0.15">
      <c r="A101" s="123" t="s">
        <v>244</v>
      </c>
      <c r="B101" s="124">
        <v>78387.91</v>
      </c>
      <c r="C101" s="125">
        <v>15266.67</v>
      </c>
      <c r="D101" s="124">
        <v>15266.67</v>
      </c>
      <c r="E101" s="146"/>
      <c r="F101" s="147"/>
      <c r="G101" s="126">
        <v>93654.58</v>
      </c>
    </row>
    <row r="102" spans="1:9" ht="9.75" thickBot="1" x14ac:dyDescent="0.2">
      <c r="A102" s="131" t="s">
        <v>244</v>
      </c>
      <c r="B102" s="132">
        <v>78387.91</v>
      </c>
      <c r="C102" s="133">
        <v>15266.67</v>
      </c>
      <c r="D102" s="132">
        <v>15266.67</v>
      </c>
      <c r="E102" s="148"/>
      <c r="F102" s="149"/>
      <c r="G102" s="134">
        <v>93654.58</v>
      </c>
    </row>
    <row r="103" spans="1:9" ht="9.75" thickBot="1" x14ac:dyDescent="0.2">
      <c r="A103" s="150" t="s">
        <v>347</v>
      </c>
      <c r="B103" s="151">
        <f>B101+B94+B89+B86+B80+B74+B68+B65+B58+B56+B54+B52+B49+B43+B38+B35+B31</f>
        <v>7061564.8399999989</v>
      </c>
      <c r="C103" s="152">
        <f>C31+C35+C38+C43+C49+C52+C54+C56+C58+C65+C68+C72+C74+C80+C86+C89+C94+C101</f>
        <v>557788.35</v>
      </c>
      <c r="D103" s="153">
        <f>D31+D35+D38+D43+D49+D52+D54+D56+D58+D65+D68+D72+D74+D80+D86+D89+D94+D101</f>
        <v>545788.35</v>
      </c>
      <c r="E103" s="152"/>
      <c r="F103" s="153">
        <f>F74</f>
        <v>12000</v>
      </c>
      <c r="G103" s="154">
        <f>G31+G35+G38+G43+G49+G52+G54+G56+G58+G65+G68+G72+G74+G80+G86+G89+G94+G101</f>
        <v>7619353.1899999995</v>
      </c>
      <c r="I103" s="102">
        <f>G103-7619353.19</f>
        <v>0</v>
      </c>
    </row>
    <row r="104" spans="1:9" x14ac:dyDescent="0.15">
      <c r="A104" s="99"/>
      <c r="B104" s="129"/>
      <c r="C104" s="129"/>
      <c r="G104" s="129"/>
    </row>
    <row r="105" spans="1:9" x14ac:dyDescent="0.15">
      <c r="A105" s="99"/>
      <c r="B105" s="129"/>
      <c r="C105" s="129"/>
      <c r="G105" s="129"/>
    </row>
    <row r="106" spans="1:9" x14ac:dyDescent="0.15">
      <c r="A106" s="99"/>
      <c r="B106" s="129"/>
      <c r="C106" s="129"/>
      <c r="G106" s="129"/>
    </row>
    <row r="107" spans="1:9" x14ac:dyDescent="0.15">
      <c r="A107" s="99"/>
      <c r="B107" s="129"/>
      <c r="C107" s="129"/>
      <c r="G107" s="129"/>
    </row>
    <row r="108" spans="1:9" x14ac:dyDescent="0.15">
      <c r="A108" s="99"/>
      <c r="B108" s="129"/>
      <c r="C108" s="129"/>
      <c r="G108" s="129"/>
    </row>
    <row r="109" spans="1:9" x14ac:dyDescent="0.15">
      <c r="A109" s="99"/>
      <c r="B109" s="129"/>
      <c r="C109" s="129"/>
      <c r="G109" s="129"/>
    </row>
    <row r="110" spans="1:9" x14ac:dyDescent="0.15">
      <c r="A110" s="99"/>
      <c r="B110" s="129"/>
      <c r="C110" s="129"/>
      <c r="G110" s="129"/>
    </row>
    <row r="111" spans="1:9" ht="9.75" thickBot="1" x14ac:dyDescent="0.2">
      <c r="A111" s="99"/>
      <c r="B111" s="129"/>
      <c r="C111" s="129"/>
      <c r="G111" s="129"/>
    </row>
    <row r="112" spans="1:9" x14ac:dyDescent="0.15">
      <c r="A112" s="103"/>
      <c r="B112" s="104" t="s">
        <v>343</v>
      </c>
      <c r="C112" s="105" t="s">
        <v>343</v>
      </c>
      <c r="D112" s="104"/>
      <c r="E112" s="105"/>
      <c r="F112" s="104"/>
      <c r="G112" s="106"/>
    </row>
    <row r="113" spans="1:7" x14ac:dyDescent="0.15">
      <c r="A113" s="107" t="s">
        <v>353</v>
      </c>
      <c r="B113" s="108" t="s">
        <v>344</v>
      </c>
      <c r="C113" s="109" t="s">
        <v>345</v>
      </c>
      <c r="D113" s="108" t="s">
        <v>222</v>
      </c>
      <c r="E113" s="109" t="s">
        <v>346</v>
      </c>
      <c r="F113" s="108" t="s">
        <v>220</v>
      </c>
      <c r="G113" s="110" t="s">
        <v>260</v>
      </c>
    </row>
    <row r="114" spans="1:7" ht="9.75" thickBot="1" x14ac:dyDescent="0.2">
      <c r="A114" s="111"/>
      <c r="B114" s="112" t="s">
        <v>261</v>
      </c>
      <c r="C114" s="113" t="s">
        <v>261</v>
      </c>
      <c r="D114" s="112"/>
      <c r="E114" s="113"/>
      <c r="F114" s="112"/>
      <c r="G114" s="114"/>
    </row>
    <row r="115" spans="1:7" ht="9.75" thickBot="1" x14ac:dyDescent="0.2">
      <c r="A115" s="115" t="s">
        <v>307</v>
      </c>
      <c r="B115" s="165"/>
      <c r="C115" s="162"/>
      <c r="D115" s="166"/>
      <c r="E115" s="163"/>
      <c r="F115" s="166"/>
      <c r="G115" s="164"/>
    </row>
    <row r="116" spans="1:7" x14ac:dyDescent="0.15">
      <c r="A116" s="141" t="s">
        <v>247</v>
      </c>
      <c r="B116" s="142">
        <f>B117+B118+B119+B120+B121+B122+B123+B124+B125+B126+B127+B128+B129+B130+B131+B132+B133+B134+B135+B136+B137+B138+B139+B140+B141+B142+B143+B144+B145+B146+B147+B148+B149+B150+B151+B152+B153+B154+B155+B156+B157+B158+B159+B160+B161+B162+B163</f>
        <v>4708807.6999999993</v>
      </c>
      <c r="C116" s="143">
        <f>C117+C118+C119+C120+C121+C122+C123+C124+C125+C126+C127+C128+C129+C130+C131+C132+C133+C134+C135+C136+C137+C138+C139+C140+C141+C142+C143+C144+C145+C146+C147+C148+C149+C150+C151+C152+C153+C154+C155+C156+C157+C158+C159+C160+C161+C162+C163+C13</f>
        <v>921747.08</v>
      </c>
      <c r="D116" s="144"/>
      <c r="E116" s="143">
        <f>E117+E118+E119+E120+E121+E122+E123+E124+E125+E126+E127+E128+E129+E130+E131+E132+E133+E134+E135+E136+E137+E138+E139+E140+E141+E142+E143+E144+E145+E146+E147+E148+E149+E150+E151+E152+E153+E154+E155+E156+E157+E158+E159+E160+E161+E162+E163+E13</f>
        <v>921747.08</v>
      </c>
      <c r="F116" s="144"/>
      <c r="G116" s="145">
        <f>G117+G118+G119+G120+G121+G122+G123+G124+G125+G126+G127+G128+G129+G130+G131+G132+G133+G134+G135+G136+G137+G138+G139+G140+G141+G142+G143+G144+G145+G146+G147+G148+G149+G150+G151+G152+G153+G154+G155+G156+G157+G158+G159+G160+G161+G162+G163</f>
        <v>5630554.7800000012</v>
      </c>
    </row>
    <row r="117" spans="1:7" x14ac:dyDescent="0.15">
      <c r="A117" s="127" t="s">
        <v>308</v>
      </c>
      <c r="B117" s="128">
        <v>235290.23999999999</v>
      </c>
      <c r="C117" s="129">
        <v>55633.22</v>
      </c>
      <c r="D117" s="144"/>
      <c r="E117" s="129">
        <v>55633.22</v>
      </c>
      <c r="F117" s="144"/>
      <c r="G117" s="130">
        <v>290923.46000000002</v>
      </c>
    </row>
    <row r="118" spans="1:7" x14ac:dyDescent="0.15">
      <c r="A118" s="127" t="s">
        <v>309</v>
      </c>
      <c r="B118" s="128">
        <v>87886.84</v>
      </c>
      <c r="C118" s="129">
        <v>27239</v>
      </c>
      <c r="D118" s="144"/>
      <c r="E118" s="129">
        <v>27239</v>
      </c>
      <c r="F118" s="144"/>
      <c r="G118" s="130">
        <v>115125.84</v>
      </c>
    </row>
    <row r="119" spans="1:7" x14ac:dyDescent="0.15">
      <c r="A119" s="127" t="s">
        <v>310</v>
      </c>
      <c r="B119" s="128">
        <v>57881.760000000002</v>
      </c>
      <c r="C119" s="129">
        <v>14015.77</v>
      </c>
      <c r="D119" s="144"/>
      <c r="E119" s="129">
        <v>14015.77</v>
      </c>
      <c r="F119" s="144"/>
      <c r="G119" s="130">
        <v>71897.53</v>
      </c>
    </row>
    <row r="120" spans="1:7" x14ac:dyDescent="0.15">
      <c r="A120" s="127" t="s">
        <v>311</v>
      </c>
      <c r="B120" s="128">
        <v>6391</v>
      </c>
      <c r="C120" s="129">
        <v>22245.97</v>
      </c>
      <c r="D120" s="144"/>
      <c r="E120" s="129">
        <v>22245.97</v>
      </c>
      <c r="F120" s="144"/>
      <c r="G120" s="130">
        <v>28636.97</v>
      </c>
    </row>
    <row r="121" spans="1:7" x14ac:dyDescent="0.15">
      <c r="A121" s="127" t="s">
        <v>312</v>
      </c>
      <c r="B121" s="128">
        <v>45371.05</v>
      </c>
      <c r="C121" s="129">
        <v>15909.01</v>
      </c>
      <c r="D121" s="144"/>
      <c r="E121" s="129">
        <v>15909.01</v>
      </c>
      <c r="F121" s="144"/>
      <c r="G121" s="130">
        <v>61280.06</v>
      </c>
    </row>
    <row r="122" spans="1:7" x14ac:dyDescent="0.15">
      <c r="A122" s="127" t="s">
        <v>313</v>
      </c>
      <c r="B122" s="128">
        <v>8888.01</v>
      </c>
      <c r="C122" s="129">
        <v>1528</v>
      </c>
      <c r="D122" s="144"/>
      <c r="E122" s="129">
        <v>1528</v>
      </c>
      <c r="F122" s="144"/>
      <c r="G122" s="130">
        <v>10416.01</v>
      </c>
    </row>
    <row r="123" spans="1:7" x14ac:dyDescent="0.15">
      <c r="A123" s="127" t="s">
        <v>314</v>
      </c>
      <c r="B123" s="128">
        <v>25080</v>
      </c>
      <c r="C123" s="129">
        <v>6158.9</v>
      </c>
      <c r="D123" s="144"/>
      <c r="E123" s="129">
        <v>6158.9</v>
      </c>
      <c r="F123" s="144"/>
      <c r="G123" s="130">
        <v>31238.9</v>
      </c>
    </row>
    <row r="124" spans="1:7" x14ac:dyDescent="0.15">
      <c r="A124" s="127" t="s">
        <v>276</v>
      </c>
      <c r="B124" s="128">
        <v>24984.25</v>
      </c>
      <c r="C124" s="129">
        <v>10845.47</v>
      </c>
      <c r="D124" s="144"/>
      <c r="E124" s="129">
        <v>10845.47</v>
      </c>
      <c r="F124" s="144"/>
      <c r="G124" s="130">
        <v>35829.72</v>
      </c>
    </row>
    <row r="125" spans="1:7" x14ac:dyDescent="0.15">
      <c r="A125" s="127" t="s">
        <v>315</v>
      </c>
      <c r="B125" s="128">
        <v>3350.03</v>
      </c>
      <c r="C125" s="129">
        <v>400</v>
      </c>
      <c r="D125" s="144"/>
      <c r="E125" s="129">
        <v>400</v>
      </c>
      <c r="F125" s="144"/>
      <c r="G125" s="130">
        <v>3750.03</v>
      </c>
    </row>
    <row r="126" spans="1:7" x14ac:dyDescent="0.15">
      <c r="A126" s="127" t="s">
        <v>293</v>
      </c>
      <c r="B126" s="128">
        <v>14301.59</v>
      </c>
      <c r="C126" s="129">
        <v>0</v>
      </c>
      <c r="D126" s="144"/>
      <c r="E126" s="129">
        <v>0</v>
      </c>
      <c r="F126" s="144"/>
      <c r="G126" s="130">
        <v>14301.59</v>
      </c>
    </row>
    <row r="127" spans="1:7" x14ac:dyDescent="0.15">
      <c r="A127" s="127" t="s">
        <v>303</v>
      </c>
      <c r="B127" s="128">
        <v>424871.69</v>
      </c>
      <c r="C127" s="129">
        <v>185109.62</v>
      </c>
      <c r="D127" s="144"/>
      <c r="E127" s="129">
        <v>185109.62</v>
      </c>
      <c r="F127" s="144"/>
      <c r="G127" s="130">
        <v>609981.31000000006</v>
      </c>
    </row>
    <row r="128" spans="1:7" x14ac:dyDescent="0.15">
      <c r="A128" s="127" t="s">
        <v>305</v>
      </c>
      <c r="B128" s="128">
        <v>113637.25</v>
      </c>
      <c r="C128" s="129">
        <v>0</v>
      </c>
      <c r="D128" s="144"/>
      <c r="E128" s="129">
        <v>0</v>
      </c>
      <c r="F128" s="144"/>
      <c r="G128" s="130">
        <v>113637.25</v>
      </c>
    </row>
    <row r="129" spans="1:7" x14ac:dyDescent="0.15">
      <c r="A129" s="127" t="s">
        <v>304</v>
      </c>
      <c r="B129" s="128">
        <v>0</v>
      </c>
      <c r="C129" s="129">
        <v>32496.12</v>
      </c>
      <c r="D129" s="144"/>
      <c r="E129" s="129">
        <v>32496.12</v>
      </c>
      <c r="F129" s="144"/>
      <c r="G129" s="130">
        <v>32496.12</v>
      </c>
    </row>
    <row r="130" spans="1:7" x14ac:dyDescent="0.15">
      <c r="A130" s="127" t="s">
        <v>306</v>
      </c>
      <c r="B130" s="128">
        <v>0</v>
      </c>
      <c r="C130" s="129">
        <v>12160.14</v>
      </c>
      <c r="D130" s="144"/>
      <c r="E130" s="129">
        <v>12160.14</v>
      </c>
      <c r="F130" s="144"/>
      <c r="G130" s="130">
        <v>12160.14</v>
      </c>
    </row>
    <row r="131" spans="1:7" x14ac:dyDescent="0.15">
      <c r="A131" s="127" t="s">
        <v>316</v>
      </c>
      <c r="B131" s="128">
        <v>5545.58</v>
      </c>
      <c r="C131" s="129">
        <v>6345.96</v>
      </c>
      <c r="D131" s="144"/>
      <c r="E131" s="129">
        <v>6345.96</v>
      </c>
      <c r="F131" s="144"/>
      <c r="G131" s="130">
        <v>11891.54</v>
      </c>
    </row>
    <row r="132" spans="1:7" x14ac:dyDescent="0.15">
      <c r="A132" s="127" t="s">
        <v>317</v>
      </c>
      <c r="B132" s="128">
        <v>334100</v>
      </c>
      <c r="C132" s="129">
        <v>106600</v>
      </c>
      <c r="D132" s="144"/>
      <c r="E132" s="129">
        <v>106600</v>
      </c>
      <c r="F132" s="144"/>
      <c r="G132" s="130">
        <v>440700</v>
      </c>
    </row>
    <row r="133" spans="1:7" x14ac:dyDescent="0.15">
      <c r="A133" s="127" t="s">
        <v>318</v>
      </c>
      <c r="B133" s="128">
        <v>44478</v>
      </c>
      <c r="C133" s="129">
        <v>12847</v>
      </c>
      <c r="D133" s="144"/>
      <c r="E133" s="129">
        <v>12847</v>
      </c>
      <c r="F133" s="144"/>
      <c r="G133" s="130">
        <v>57325</v>
      </c>
    </row>
    <row r="134" spans="1:7" x14ac:dyDescent="0.15">
      <c r="A134" s="127" t="s">
        <v>319</v>
      </c>
      <c r="B134" s="128">
        <v>41576.82</v>
      </c>
      <c r="C134" s="129">
        <v>0</v>
      </c>
      <c r="D134" s="144"/>
      <c r="E134" s="129">
        <v>0</v>
      </c>
      <c r="F134" s="144"/>
      <c r="G134" s="130">
        <v>41576.82</v>
      </c>
    </row>
    <row r="135" spans="1:7" x14ac:dyDescent="0.15">
      <c r="A135" s="127" t="s">
        <v>320</v>
      </c>
      <c r="B135" s="128">
        <v>99399.82</v>
      </c>
      <c r="C135" s="129">
        <v>0</v>
      </c>
      <c r="D135" s="144"/>
      <c r="E135" s="129">
        <v>0</v>
      </c>
      <c r="F135" s="144"/>
      <c r="G135" s="130">
        <v>99399.82</v>
      </c>
    </row>
    <row r="136" spans="1:7" x14ac:dyDescent="0.15">
      <c r="A136" s="127" t="s">
        <v>321</v>
      </c>
      <c r="B136" s="128">
        <v>35065.120000000003</v>
      </c>
      <c r="C136" s="129">
        <v>13100</v>
      </c>
      <c r="D136" s="144"/>
      <c r="E136" s="129">
        <v>13100</v>
      </c>
      <c r="F136" s="144"/>
      <c r="G136" s="130">
        <v>48165.120000000003</v>
      </c>
    </row>
    <row r="137" spans="1:7" x14ac:dyDescent="0.15">
      <c r="A137" s="127" t="s">
        <v>302</v>
      </c>
      <c r="B137" s="128">
        <v>275</v>
      </c>
      <c r="C137" s="129">
        <v>0</v>
      </c>
      <c r="D137" s="144"/>
      <c r="E137" s="129">
        <v>0</v>
      </c>
      <c r="F137" s="144"/>
      <c r="G137" s="130">
        <v>275</v>
      </c>
    </row>
    <row r="138" spans="1:7" x14ac:dyDescent="0.15">
      <c r="A138" s="127" t="s">
        <v>322</v>
      </c>
      <c r="B138" s="128">
        <v>78066.52</v>
      </c>
      <c r="C138" s="129">
        <v>34752.44</v>
      </c>
      <c r="D138" s="144"/>
      <c r="E138" s="129">
        <v>34752.44</v>
      </c>
      <c r="F138" s="144"/>
      <c r="G138" s="130">
        <v>112818.96</v>
      </c>
    </row>
    <row r="139" spans="1:7" x14ac:dyDescent="0.15">
      <c r="A139" s="127" t="s">
        <v>323</v>
      </c>
      <c r="B139" s="128">
        <v>5945</v>
      </c>
      <c r="C139" s="129">
        <v>0</v>
      </c>
      <c r="D139" s="144"/>
      <c r="E139" s="129">
        <v>0</v>
      </c>
      <c r="F139" s="144"/>
      <c r="G139" s="130">
        <v>5945</v>
      </c>
    </row>
    <row r="140" spans="1:7" x14ac:dyDescent="0.15">
      <c r="A140" s="127" t="s">
        <v>324</v>
      </c>
      <c r="B140" s="128">
        <v>208057.06</v>
      </c>
      <c r="C140" s="129">
        <v>0</v>
      </c>
      <c r="D140" s="144"/>
      <c r="E140" s="129">
        <v>0</v>
      </c>
      <c r="F140" s="144"/>
      <c r="G140" s="130">
        <v>208057.06</v>
      </c>
    </row>
    <row r="141" spans="1:7" x14ac:dyDescent="0.15">
      <c r="A141" s="127" t="s">
        <v>325</v>
      </c>
      <c r="B141" s="128">
        <v>2449</v>
      </c>
      <c r="C141" s="129">
        <v>698</v>
      </c>
      <c r="D141" s="144"/>
      <c r="E141" s="129">
        <v>698</v>
      </c>
      <c r="F141" s="144"/>
      <c r="G141" s="130">
        <v>3147</v>
      </c>
    </row>
    <row r="142" spans="1:7" x14ac:dyDescent="0.15">
      <c r="A142" s="127" t="s">
        <v>326</v>
      </c>
      <c r="B142" s="128">
        <v>35651.68</v>
      </c>
      <c r="C142" s="129">
        <v>3201.3</v>
      </c>
      <c r="D142" s="144"/>
      <c r="E142" s="129">
        <v>3201.3</v>
      </c>
      <c r="F142" s="144"/>
      <c r="G142" s="130">
        <v>38852.980000000003</v>
      </c>
    </row>
    <row r="143" spans="1:7" x14ac:dyDescent="0.15">
      <c r="A143" s="127" t="s">
        <v>281</v>
      </c>
      <c r="B143" s="128">
        <v>47094.99</v>
      </c>
      <c r="C143" s="129">
        <v>43788</v>
      </c>
      <c r="D143" s="144"/>
      <c r="E143" s="129">
        <v>43788</v>
      </c>
      <c r="F143" s="144"/>
      <c r="G143" s="130">
        <v>90882.99</v>
      </c>
    </row>
    <row r="144" spans="1:7" x14ac:dyDescent="0.15">
      <c r="A144" s="127" t="s">
        <v>327</v>
      </c>
      <c r="B144" s="128">
        <v>0</v>
      </c>
      <c r="C144" s="129">
        <v>111154</v>
      </c>
      <c r="D144" s="144"/>
      <c r="E144" s="129">
        <v>111154</v>
      </c>
      <c r="F144" s="144"/>
      <c r="G144" s="130">
        <v>111154</v>
      </c>
    </row>
    <row r="145" spans="1:7" x14ac:dyDescent="0.15">
      <c r="A145" s="127" t="s">
        <v>328</v>
      </c>
      <c r="B145" s="128">
        <v>1250</v>
      </c>
      <c r="C145" s="129">
        <v>1370.24</v>
      </c>
      <c r="D145" s="144"/>
      <c r="E145" s="129">
        <v>1370.24</v>
      </c>
      <c r="F145" s="144"/>
      <c r="G145" s="130">
        <v>2620.2399999999998</v>
      </c>
    </row>
    <row r="146" spans="1:7" x14ac:dyDescent="0.15">
      <c r="A146" s="127" t="s">
        <v>329</v>
      </c>
      <c r="B146" s="128">
        <v>1891.66</v>
      </c>
      <c r="C146" s="129">
        <v>126</v>
      </c>
      <c r="D146" s="144"/>
      <c r="E146" s="129">
        <v>126</v>
      </c>
      <c r="F146" s="144"/>
      <c r="G146" s="130">
        <v>2017.66</v>
      </c>
    </row>
    <row r="147" spans="1:7" x14ac:dyDescent="0.15">
      <c r="A147" s="127" t="s">
        <v>330</v>
      </c>
      <c r="B147" s="128">
        <v>27300</v>
      </c>
      <c r="C147" s="129">
        <v>2500</v>
      </c>
      <c r="D147" s="144"/>
      <c r="E147" s="129">
        <v>2500</v>
      </c>
      <c r="F147" s="144"/>
      <c r="G147" s="130">
        <v>29800</v>
      </c>
    </row>
    <row r="148" spans="1:7" x14ac:dyDescent="0.15">
      <c r="A148" s="127" t="s">
        <v>331</v>
      </c>
      <c r="B148" s="128">
        <v>87613.27</v>
      </c>
      <c r="C148" s="129">
        <v>16981.77</v>
      </c>
      <c r="D148" s="144"/>
      <c r="E148" s="129">
        <v>16981.77</v>
      </c>
      <c r="F148" s="144"/>
      <c r="G148" s="130">
        <v>104595.04</v>
      </c>
    </row>
    <row r="149" spans="1:7" x14ac:dyDescent="0.15">
      <c r="A149" s="127" t="s">
        <v>277</v>
      </c>
      <c r="B149" s="128">
        <v>85070.89</v>
      </c>
      <c r="C149" s="129">
        <v>9350</v>
      </c>
      <c r="D149" s="144"/>
      <c r="E149" s="129">
        <v>9350</v>
      </c>
      <c r="F149" s="144"/>
      <c r="G149" s="130">
        <v>94420.89</v>
      </c>
    </row>
    <row r="150" spans="1:7" x14ac:dyDescent="0.15">
      <c r="A150" s="127" t="s">
        <v>332</v>
      </c>
      <c r="B150" s="128">
        <v>29000</v>
      </c>
      <c r="C150" s="129">
        <v>0</v>
      </c>
      <c r="D150" s="144"/>
      <c r="E150" s="129">
        <v>0</v>
      </c>
      <c r="F150" s="144"/>
      <c r="G150" s="130">
        <v>29000</v>
      </c>
    </row>
    <row r="151" spans="1:7" x14ac:dyDescent="0.15">
      <c r="A151" s="127" t="s">
        <v>333</v>
      </c>
      <c r="B151" s="128">
        <v>129515.57</v>
      </c>
      <c r="C151" s="129">
        <v>44478.45</v>
      </c>
      <c r="D151" s="144"/>
      <c r="E151" s="129">
        <v>44478.45</v>
      </c>
      <c r="F151" s="144"/>
      <c r="G151" s="130">
        <v>173994.02</v>
      </c>
    </row>
    <row r="152" spans="1:7" x14ac:dyDescent="0.15">
      <c r="A152" s="127" t="s">
        <v>334</v>
      </c>
      <c r="B152" s="128">
        <v>67637.960000000006</v>
      </c>
      <c r="C152" s="129">
        <v>13436</v>
      </c>
      <c r="D152" s="144"/>
      <c r="E152" s="129">
        <v>13436</v>
      </c>
      <c r="F152" s="144"/>
      <c r="G152" s="130">
        <v>81073.960000000006</v>
      </c>
    </row>
    <row r="153" spans="1:7" x14ac:dyDescent="0.15">
      <c r="A153" s="127" t="s">
        <v>335</v>
      </c>
      <c r="B153" s="128">
        <v>133379.92000000001</v>
      </c>
      <c r="C153" s="129">
        <v>0</v>
      </c>
      <c r="D153" s="144"/>
      <c r="E153" s="129">
        <v>0</v>
      </c>
      <c r="F153" s="144"/>
      <c r="G153" s="130">
        <v>133379.92000000001</v>
      </c>
    </row>
    <row r="154" spans="1:7" x14ac:dyDescent="0.15">
      <c r="A154" s="127" t="s">
        <v>336</v>
      </c>
      <c r="B154" s="128">
        <v>43700</v>
      </c>
      <c r="C154" s="129">
        <v>-19200</v>
      </c>
      <c r="D154" s="144"/>
      <c r="E154" s="129">
        <v>-19200</v>
      </c>
      <c r="F154" s="144"/>
      <c r="G154" s="130">
        <v>24500</v>
      </c>
    </row>
    <row r="155" spans="1:7" x14ac:dyDescent="0.15">
      <c r="A155" s="127" t="s">
        <v>337</v>
      </c>
      <c r="B155" s="128">
        <v>57871.86</v>
      </c>
      <c r="C155" s="129">
        <v>0</v>
      </c>
      <c r="D155" s="144"/>
      <c r="E155" s="129">
        <v>0</v>
      </c>
      <c r="F155" s="144"/>
      <c r="G155" s="130">
        <v>57871.86</v>
      </c>
    </row>
    <row r="156" spans="1:7" x14ac:dyDescent="0.15">
      <c r="A156" s="127" t="s">
        <v>338</v>
      </c>
      <c r="B156" s="128">
        <v>1347138.09</v>
      </c>
      <c r="C156" s="129">
        <v>0</v>
      </c>
      <c r="D156" s="144"/>
      <c r="E156" s="129">
        <v>0</v>
      </c>
      <c r="F156" s="144"/>
      <c r="G156" s="130">
        <v>1347138.09</v>
      </c>
    </row>
    <row r="157" spans="1:7" x14ac:dyDescent="0.15">
      <c r="A157" s="127" t="s">
        <v>291</v>
      </c>
      <c r="B157" s="128">
        <v>10785.64</v>
      </c>
      <c r="C157" s="129">
        <v>0</v>
      </c>
      <c r="D157" s="144"/>
      <c r="E157" s="129">
        <v>0</v>
      </c>
      <c r="F157" s="144"/>
      <c r="G157" s="130">
        <v>10785.64</v>
      </c>
    </row>
    <row r="158" spans="1:7" x14ac:dyDescent="0.15">
      <c r="A158" s="127" t="s">
        <v>265</v>
      </c>
      <c r="B158" s="128">
        <v>25549.360000000001</v>
      </c>
      <c r="C158" s="129">
        <v>52389.34</v>
      </c>
      <c r="D158" s="144"/>
      <c r="E158" s="129">
        <v>52389.34</v>
      </c>
      <c r="F158" s="144"/>
      <c r="G158" s="130">
        <f>B158+C158</f>
        <v>77938.7</v>
      </c>
    </row>
    <row r="159" spans="1:7" x14ac:dyDescent="0.15">
      <c r="A159" s="127" t="s">
        <v>236</v>
      </c>
      <c r="B159" s="128">
        <v>14552.98</v>
      </c>
      <c r="C159" s="129">
        <v>35861.279999999999</v>
      </c>
      <c r="D159" s="144"/>
      <c r="E159" s="129">
        <v>35861.279999999999</v>
      </c>
      <c r="F159" s="144"/>
      <c r="G159" s="130">
        <v>50414.26</v>
      </c>
    </row>
    <row r="160" spans="1:7" x14ac:dyDescent="0.15">
      <c r="A160" s="127" t="s">
        <v>339</v>
      </c>
      <c r="B160" s="128">
        <v>641562.19999999995</v>
      </c>
      <c r="C160" s="129">
        <v>10000</v>
      </c>
      <c r="D160" s="144"/>
      <c r="E160" s="129">
        <v>10000</v>
      </c>
      <c r="F160" s="144"/>
      <c r="G160" s="130">
        <v>651562.19999999995</v>
      </c>
    </row>
    <row r="161" spans="1:7" x14ac:dyDescent="0.15">
      <c r="A161" s="127" t="s">
        <v>340</v>
      </c>
      <c r="B161" s="128">
        <v>19250</v>
      </c>
      <c r="C161" s="129">
        <v>0</v>
      </c>
      <c r="D161" s="144"/>
      <c r="E161" s="129">
        <v>0</v>
      </c>
      <c r="F161" s="144"/>
      <c r="G161" s="130">
        <v>19250</v>
      </c>
    </row>
    <row r="162" spans="1:7" x14ac:dyDescent="0.15">
      <c r="A162" s="127" t="s">
        <v>292</v>
      </c>
      <c r="B162" s="128">
        <v>100</v>
      </c>
      <c r="C162" s="129">
        <v>0</v>
      </c>
      <c r="D162" s="144"/>
      <c r="E162" s="129">
        <v>0</v>
      </c>
      <c r="F162" s="144"/>
      <c r="G162" s="130">
        <v>100</v>
      </c>
    </row>
    <row r="163" spans="1:7" x14ac:dyDescent="0.15">
      <c r="A163" s="127" t="s">
        <v>244</v>
      </c>
      <c r="B163" s="128">
        <v>0</v>
      </c>
      <c r="C163" s="129">
        <v>38226.080000000002</v>
      </c>
      <c r="D163" s="144"/>
      <c r="E163" s="129">
        <v>38226.080000000002</v>
      </c>
      <c r="F163" s="144"/>
      <c r="G163" s="130">
        <v>38226.080000000002</v>
      </c>
    </row>
    <row r="164" spans="1:7" x14ac:dyDescent="0.15">
      <c r="A164" s="141" t="s">
        <v>248</v>
      </c>
      <c r="B164" s="142">
        <v>4511</v>
      </c>
      <c r="C164" s="129">
        <v>0</v>
      </c>
      <c r="D164" s="144"/>
      <c r="E164" s="129">
        <v>0</v>
      </c>
      <c r="F164" s="144"/>
      <c r="G164" s="145">
        <v>4511</v>
      </c>
    </row>
    <row r="165" spans="1:7" x14ac:dyDescent="0.15">
      <c r="A165" s="127" t="s">
        <v>279</v>
      </c>
      <c r="B165" s="128">
        <v>3375</v>
      </c>
      <c r="C165" s="129">
        <v>0</v>
      </c>
      <c r="D165" s="144"/>
      <c r="E165" s="129">
        <v>0</v>
      </c>
      <c r="F165" s="144"/>
      <c r="G165" s="130">
        <v>3375</v>
      </c>
    </row>
    <row r="166" spans="1:7" x14ac:dyDescent="0.15">
      <c r="A166" s="127" t="s">
        <v>293</v>
      </c>
      <c r="B166" s="128">
        <v>1136</v>
      </c>
      <c r="C166" s="129">
        <v>0</v>
      </c>
      <c r="D166" s="144"/>
      <c r="E166" s="129">
        <v>0</v>
      </c>
      <c r="F166" s="144"/>
      <c r="G166" s="130">
        <v>1136</v>
      </c>
    </row>
    <row r="167" spans="1:7" x14ac:dyDescent="0.15">
      <c r="A167" s="141" t="s">
        <v>249</v>
      </c>
      <c r="B167" s="142">
        <v>1136</v>
      </c>
      <c r="C167" s="129">
        <v>0</v>
      </c>
      <c r="D167" s="144"/>
      <c r="E167" s="129">
        <v>0</v>
      </c>
      <c r="F167" s="144"/>
      <c r="G167" s="145">
        <v>1136</v>
      </c>
    </row>
    <row r="168" spans="1:7" ht="9.75" thickBot="1" x14ac:dyDescent="0.2">
      <c r="A168" s="127" t="s">
        <v>293</v>
      </c>
      <c r="B168" s="128">
        <v>1136</v>
      </c>
      <c r="C168" s="129">
        <v>0</v>
      </c>
      <c r="D168" s="144"/>
      <c r="E168" s="129">
        <v>0</v>
      </c>
      <c r="F168" s="144"/>
      <c r="G168" s="130">
        <v>1136</v>
      </c>
    </row>
    <row r="169" spans="1:7" ht="9.75" thickBot="1" x14ac:dyDescent="0.2">
      <c r="A169" s="158" t="s">
        <v>348</v>
      </c>
      <c r="B169" s="167">
        <f>B116+B164+B167</f>
        <v>4714454.6999999993</v>
      </c>
      <c r="C169" s="159">
        <f>C116+C164+C167</f>
        <v>921747.08</v>
      </c>
      <c r="D169" s="167"/>
      <c r="E169" s="159">
        <f>SUM(E117:E168)</f>
        <v>921747.08</v>
      </c>
      <c r="F169" s="167"/>
      <c r="G169" s="160">
        <f>G116+G164+G167</f>
        <v>5636201.7800000012</v>
      </c>
    </row>
    <row r="170" spans="1:7" x14ac:dyDescent="0.15">
      <c r="A170" s="99"/>
      <c r="B170" s="129"/>
      <c r="C170" s="129"/>
      <c r="E170" s="129"/>
      <c r="G170" s="129"/>
    </row>
    <row r="171" spans="1:7" x14ac:dyDescent="0.15">
      <c r="A171" s="99"/>
      <c r="B171" s="129"/>
      <c r="C171" s="129"/>
      <c r="E171" s="129"/>
      <c r="G171" s="129"/>
    </row>
    <row r="172" spans="1:7" x14ac:dyDescent="0.15">
      <c r="A172" s="99"/>
      <c r="B172" s="129"/>
      <c r="C172" s="129"/>
      <c r="E172" s="129"/>
      <c r="G172" s="129"/>
    </row>
    <row r="173" spans="1:7" ht="9.75" thickBot="1" x14ac:dyDescent="0.2">
      <c r="A173" s="99"/>
      <c r="B173" s="129"/>
      <c r="C173" s="129"/>
      <c r="E173" s="129"/>
      <c r="G173" s="129"/>
    </row>
    <row r="174" spans="1:7" x14ac:dyDescent="0.15">
      <c r="A174" s="103"/>
      <c r="B174" s="104" t="s">
        <v>343</v>
      </c>
      <c r="C174" s="105" t="s">
        <v>343</v>
      </c>
      <c r="D174" s="104"/>
      <c r="E174" s="105"/>
      <c r="F174" s="104"/>
      <c r="G174" s="106"/>
    </row>
    <row r="175" spans="1:7" x14ac:dyDescent="0.15">
      <c r="A175" s="107" t="s">
        <v>353</v>
      </c>
      <c r="B175" s="108" t="s">
        <v>344</v>
      </c>
      <c r="C175" s="109" t="s">
        <v>345</v>
      </c>
      <c r="D175" s="108" t="s">
        <v>222</v>
      </c>
      <c r="E175" s="109" t="s">
        <v>346</v>
      </c>
      <c r="F175" s="108" t="s">
        <v>220</v>
      </c>
      <c r="G175" s="110" t="s">
        <v>260</v>
      </c>
    </row>
    <row r="176" spans="1:7" ht="9.75" thickBot="1" x14ac:dyDescent="0.2">
      <c r="A176" s="111"/>
      <c r="B176" s="112" t="s">
        <v>261</v>
      </c>
      <c r="C176" s="113" t="s">
        <v>261</v>
      </c>
      <c r="D176" s="112"/>
      <c r="E176" s="113"/>
      <c r="F176" s="112"/>
      <c r="G176" s="114"/>
    </row>
    <row r="177" spans="1:7" x14ac:dyDescent="0.15">
      <c r="A177" s="123" t="s">
        <v>251</v>
      </c>
      <c r="B177" s="124"/>
      <c r="C177" s="125"/>
      <c r="D177" s="147"/>
      <c r="E177" s="125"/>
      <c r="F177" s="147"/>
      <c r="G177" s="126"/>
    </row>
    <row r="178" spans="1:7" x14ac:dyDescent="0.15">
      <c r="A178" s="127" t="s">
        <v>341</v>
      </c>
      <c r="B178" s="128">
        <v>16893.259999999998</v>
      </c>
      <c r="C178" s="129">
        <v>4160.41</v>
      </c>
      <c r="D178" s="144"/>
      <c r="E178" s="129">
        <v>4160.41</v>
      </c>
      <c r="F178" s="144"/>
      <c r="G178" s="130">
        <f>B178+C178</f>
        <v>21053.67</v>
      </c>
    </row>
    <row r="179" spans="1:7" ht="9.75" thickBot="1" x14ac:dyDescent="0.2">
      <c r="A179" s="131" t="s">
        <v>342</v>
      </c>
      <c r="B179" s="132">
        <v>42454.84</v>
      </c>
      <c r="C179" s="133">
        <v>10336.700000000001</v>
      </c>
      <c r="D179" s="149"/>
      <c r="E179" s="133">
        <v>10336.700000000001</v>
      </c>
      <c r="F179" s="149"/>
      <c r="G179" s="134">
        <f>B179+C179</f>
        <v>52791.539999999994</v>
      </c>
    </row>
    <row r="180" spans="1:7" ht="9.75" thickBot="1" x14ac:dyDescent="0.2">
      <c r="A180" s="155" t="s">
        <v>349</v>
      </c>
      <c r="B180" s="151">
        <f>B178+B179</f>
        <v>59348.099999999991</v>
      </c>
      <c r="C180" s="156">
        <f>C178+C179</f>
        <v>14497.11</v>
      </c>
      <c r="D180" s="153"/>
      <c r="E180" s="156">
        <f>E178+E179</f>
        <v>14497.11</v>
      </c>
      <c r="F180" s="153"/>
      <c r="G180" s="154">
        <f>G178+G179</f>
        <v>73845.209999999992</v>
      </c>
    </row>
    <row r="181" spans="1:7" ht="9.75" thickBot="1" x14ac:dyDescent="0.2">
      <c r="A181" s="99"/>
      <c r="B181" s="129"/>
      <c r="C181" s="129"/>
      <c r="E181" s="129"/>
      <c r="G181" s="129"/>
    </row>
    <row r="182" spans="1:7" ht="9.75" thickBot="1" x14ac:dyDescent="0.2">
      <c r="A182" s="157" t="s">
        <v>252</v>
      </c>
      <c r="B182" s="136">
        <v>3639.98</v>
      </c>
      <c r="C182" s="136">
        <v>0</v>
      </c>
      <c r="D182" s="172"/>
      <c r="E182" s="136">
        <v>0</v>
      </c>
      <c r="F182" s="172"/>
      <c r="G182" s="138">
        <v>3639.98</v>
      </c>
    </row>
    <row r="183" spans="1:7" ht="9.75" thickBot="1" x14ac:dyDescent="0.2">
      <c r="A183" s="98"/>
      <c r="B183" s="143"/>
      <c r="C183" s="143"/>
      <c r="E183" s="143"/>
      <c r="G183" s="143"/>
    </row>
    <row r="184" spans="1:7" ht="9.75" thickBot="1" x14ac:dyDescent="0.2">
      <c r="A184" s="157" t="s">
        <v>253</v>
      </c>
      <c r="B184" s="136">
        <v>1172635.31</v>
      </c>
      <c r="C184" s="171">
        <v>0</v>
      </c>
      <c r="D184" s="172"/>
      <c r="E184" s="171">
        <v>0</v>
      </c>
      <c r="F184" s="172"/>
      <c r="G184" s="136">
        <v>1172635.31</v>
      </c>
    </row>
    <row r="185" spans="1:7" ht="9.75" thickBot="1" x14ac:dyDescent="0.2"/>
    <row r="186" spans="1:7" ht="9.75" thickBot="1" x14ac:dyDescent="0.2">
      <c r="A186" s="158" t="s">
        <v>350</v>
      </c>
      <c r="B186" s="167">
        <f>B103+B169+B180+B182+B184</f>
        <v>13011642.93</v>
      </c>
      <c r="C186" s="167">
        <f>C103+C169+C180+C182+C184</f>
        <v>1494032.54</v>
      </c>
      <c r="D186" s="159">
        <f>D103</f>
        <v>545788.35</v>
      </c>
      <c r="E186" s="159">
        <f>E169+E180</f>
        <v>936244.19</v>
      </c>
      <c r="F186" s="159">
        <f>F103</f>
        <v>12000</v>
      </c>
      <c r="G186" s="160">
        <f>G103+G169+G180+G182+G184</f>
        <v>14505675.470000003</v>
      </c>
    </row>
    <row r="187" spans="1:7" ht="9.75" thickBot="1" x14ac:dyDescent="0.2">
      <c r="A187" s="161"/>
    </row>
    <row r="188" spans="1:7" ht="9.75" thickBot="1" x14ac:dyDescent="0.2">
      <c r="A188" s="168" t="s">
        <v>351</v>
      </c>
      <c r="B188" s="173">
        <f>B21-B186</f>
        <v>-4098247.4800000004</v>
      </c>
      <c r="C188" s="169">
        <f>C21-C186</f>
        <v>-449664.72000000009</v>
      </c>
      <c r="D188" s="173">
        <f>D21-D103</f>
        <v>-545788.35</v>
      </c>
      <c r="E188" s="169">
        <f>E21-E186</f>
        <v>-105856.37</v>
      </c>
      <c r="F188" s="173">
        <f>F21-F186</f>
        <v>201980</v>
      </c>
      <c r="G188" s="170">
        <f>G21-G186</f>
        <v>-4547912.200000003</v>
      </c>
    </row>
  </sheetData>
  <pageMargins left="0.25" right="0.25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N71"/>
  <sheetViews>
    <sheetView workbookViewId="0">
      <selection activeCell="H70" sqref="H70"/>
    </sheetView>
  </sheetViews>
  <sheetFormatPr baseColWidth="10" defaultRowHeight="11.25" x14ac:dyDescent="0.2"/>
  <cols>
    <col min="1" max="1" width="43.140625" style="62" customWidth="1"/>
    <col min="2" max="2" width="15.140625" style="302" bestFit="1" customWidth="1"/>
    <col min="3" max="3" width="1.7109375" style="62" customWidth="1"/>
    <col min="4" max="4" width="11.140625" style="62" bestFit="1" customWidth="1"/>
    <col min="5" max="5" width="1.7109375" style="62" customWidth="1"/>
    <col min="6" max="6" width="13" style="62" bestFit="1" customWidth="1"/>
    <col min="7" max="7" width="1.7109375" style="62" customWidth="1"/>
    <col min="8" max="8" width="14.7109375" style="62" bestFit="1" customWidth="1"/>
    <col min="9" max="9" width="1.7109375" style="62" customWidth="1"/>
    <col min="10" max="10" width="15.85546875" style="62" bestFit="1" customWidth="1"/>
    <col min="11" max="16384" width="11.42578125" style="62"/>
  </cols>
  <sheetData>
    <row r="1" spans="1:14" x14ac:dyDescent="0.2">
      <c r="A1" s="315" t="s">
        <v>161</v>
      </c>
    </row>
    <row r="2" spans="1:14" x14ac:dyDescent="0.2">
      <c r="A2" s="315" t="s">
        <v>760</v>
      </c>
    </row>
    <row r="3" spans="1:14" x14ac:dyDescent="0.2">
      <c r="A3" s="315" t="s">
        <v>759</v>
      </c>
    </row>
    <row r="4" spans="1:14" ht="15" x14ac:dyDescent="0.25">
      <c r="A4" s="65"/>
      <c r="B4" s="303" t="s">
        <v>260</v>
      </c>
      <c r="C4" s="65"/>
      <c r="D4" s="65"/>
      <c r="F4" s="65"/>
      <c r="G4" s="65"/>
      <c r="J4" s="303" t="s">
        <v>260</v>
      </c>
      <c r="K4" s="76"/>
      <c r="L4" s="309"/>
      <c r="M4" s="309"/>
      <c r="N4" s="309"/>
    </row>
    <row r="5" spans="1:14" ht="15" x14ac:dyDescent="0.25">
      <c r="A5" s="67"/>
      <c r="B5" s="303" t="s">
        <v>262</v>
      </c>
      <c r="C5" s="72"/>
      <c r="D5" s="72" t="s">
        <v>257</v>
      </c>
      <c r="F5" s="72" t="s">
        <v>258</v>
      </c>
      <c r="G5" s="72"/>
      <c r="H5" s="308" t="s">
        <v>259</v>
      </c>
      <c r="I5" s="308"/>
      <c r="J5" s="303" t="s">
        <v>758</v>
      </c>
      <c r="K5" s="76"/>
      <c r="L5" s="309"/>
      <c r="M5" s="309"/>
      <c r="N5" s="309"/>
    </row>
    <row r="6" spans="1:14" ht="15" x14ac:dyDescent="0.25">
      <c r="A6" s="65"/>
      <c r="B6" s="303" t="s">
        <v>263</v>
      </c>
      <c r="C6" s="65"/>
      <c r="D6" s="65"/>
      <c r="F6" s="65"/>
      <c r="G6" s="65"/>
      <c r="H6" s="77"/>
      <c r="I6" s="77"/>
      <c r="J6" s="303" t="s">
        <v>259</v>
      </c>
      <c r="K6" s="76"/>
      <c r="L6" s="309"/>
      <c r="M6" s="309"/>
      <c r="N6" s="309"/>
    </row>
    <row r="7" spans="1:14" ht="15" x14ac:dyDescent="0.25">
      <c r="A7" s="71" t="s">
        <v>217</v>
      </c>
      <c r="B7" s="304"/>
      <c r="C7" s="67"/>
      <c r="D7" s="67"/>
      <c r="F7" s="67"/>
      <c r="G7" s="67"/>
      <c r="H7" s="310"/>
      <c r="I7" s="310"/>
      <c r="J7" s="310"/>
      <c r="K7" s="76"/>
      <c r="L7" s="309"/>
      <c r="M7" s="309"/>
      <c r="N7" s="309"/>
    </row>
    <row r="8" spans="1:14" ht="15" x14ac:dyDescent="0.25">
      <c r="A8" s="67" t="s">
        <v>6</v>
      </c>
      <c r="H8" s="76"/>
      <c r="I8" s="76"/>
      <c r="J8" s="76"/>
      <c r="K8" s="76"/>
      <c r="L8" s="309"/>
      <c r="M8" s="309"/>
      <c r="N8" s="309"/>
    </row>
    <row r="9" spans="1:14" ht="15" x14ac:dyDescent="0.25">
      <c r="A9" s="71" t="s">
        <v>218</v>
      </c>
      <c r="H9" s="76"/>
      <c r="I9" s="76"/>
      <c r="J9" s="76"/>
      <c r="K9" s="76"/>
      <c r="L9" s="309"/>
      <c r="M9" s="309"/>
      <c r="N9" s="309"/>
    </row>
    <row r="10" spans="1:14" ht="15" x14ac:dyDescent="0.25">
      <c r="A10" s="67" t="s">
        <v>219</v>
      </c>
      <c r="B10" s="322">
        <v>2460184.33</v>
      </c>
      <c r="C10" s="64"/>
      <c r="D10" s="322">
        <v>275207.89</v>
      </c>
      <c r="F10" s="322">
        <v>276434.31</v>
      </c>
      <c r="G10" s="64"/>
      <c r="H10" s="322">
        <v>278745.62</v>
      </c>
      <c r="I10" s="311"/>
      <c r="J10" s="322">
        <v>3290572.15</v>
      </c>
      <c r="K10" s="76"/>
      <c r="L10" s="309"/>
      <c r="M10" s="309"/>
      <c r="N10" s="309"/>
    </row>
    <row r="11" spans="1:14" ht="15" x14ac:dyDescent="0.25">
      <c r="A11" s="67" t="s">
        <v>220</v>
      </c>
      <c r="B11" s="305">
        <v>654368.80000000005</v>
      </c>
      <c r="C11" s="64"/>
      <c r="D11" s="64">
        <v>71620</v>
      </c>
      <c r="F11" s="64">
        <v>71100</v>
      </c>
      <c r="G11" s="64"/>
      <c r="H11" s="311">
        <v>71260</v>
      </c>
      <c r="I11" s="311"/>
      <c r="J11" s="311">
        <v>868348.8</v>
      </c>
      <c r="K11" s="76"/>
      <c r="L11" s="309"/>
      <c r="M11" s="309"/>
      <c r="N11" s="309"/>
    </row>
    <row r="12" spans="1:14" ht="15" x14ac:dyDescent="0.25">
      <c r="A12" s="67" t="s">
        <v>221</v>
      </c>
      <c r="B12" s="305">
        <v>48920.37</v>
      </c>
      <c r="C12" s="64"/>
      <c r="D12" s="64">
        <v>0</v>
      </c>
      <c r="F12" s="64">
        <v>0</v>
      </c>
      <c r="G12" s="64"/>
      <c r="H12" s="311">
        <v>0</v>
      </c>
      <c r="I12" s="311"/>
      <c r="J12" s="311">
        <v>48920.37</v>
      </c>
      <c r="K12" s="76"/>
      <c r="L12" s="309"/>
      <c r="M12" s="309"/>
      <c r="N12" s="309"/>
    </row>
    <row r="13" spans="1:14" ht="15" x14ac:dyDescent="0.25">
      <c r="A13" s="67" t="s">
        <v>222</v>
      </c>
      <c r="B13" s="305">
        <v>4763222.37</v>
      </c>
      <c r="C13" s="64"/>
      <c r="D13" s="64">
        <v>0</v>
      </c>
      <c r="F13" s="64">
        <v>0</v>
      </c>
      <c r="G13" s="64"/>
      <c r="H13" s="311">
        <v>0</v>
      </c>
      <c r="I13" s="311"/>
      <c r="J13" s="311">
        <v>4763222.37</v>
      </c>
      <c r="K13" s="76"/>
      <c r="L13" s="309"/>
      <c r="M13" s="309"/>
      <c r="N13" s="309"/>
    </row>
    <row r="14" spans="1:14" ht="15" x14ac:dyDescent="0.25">
      <c r="A14" s="67" t="s">
        <v>223</v>
      </c>
      <c r="B14" s="305">
        <v>986699.58</v>
      </c>
      <c r="C14" s="64"/>
      <c r="D14" s="64">
        <v>0</v>
      </c>
      <c r="F14" s="64">
        <v>0</v>
      </c>
      <c r="G14" s="64"/>
      <c r="H14" s="311">
        <v>0</v>
      </c>
      <c r="I14" s="311"/>
      <c r="J14" s="311">
        <v>986699.58</v>
      </c>
      <c r="K14" s="76"/>
      <c r="L14" s="309"/>
      <c r="M14" s="309"/>
      <c r="N14" s="309"/>
    </row>
    <row r="15" spans="1:14" ht="15" x14ac:dyDescent="0.25">
      <c r="A15" s="65"/>
      <c r="B15" s="306"/>
      <c r="C15" s="65"/>
      <c r="D15" s="65"/>
      <c r="F15" s="65"/>
      <c r="G15" s="65"/>
      <c r="H15" s="77"/>
      <c r="I15" s="77"/>
      <c r="J15" s="77"/>
      <c r="K15" s="76"/>
      <c r="L15" s="309"/>
      <c r="M15" s="309"/>
      <c r="N15" s="309"/>
    </row>
    <row r="16" spans="1:14" ht="15" x14ac:dyDescent="0.25">
      <c r="A16" s="73" t="s">
        <v>224</v>
      </c>
      <c r="B16" s="323">
        <v>8913395.4499999993</v>
      </c>
      <c r="C16" s="64"/>
      <c r="D16" s="323">
        <v>346827.89</v>
      </c>
      <c r="E16" s="323"/>
      <c r="F16" s="323">
        <v>347534.31</v>
      </c>
      <c r="G16" s="325"/>
      <c r="H16" s="323">
        <v>350005.62</v>
      </c>
      <c r="I16" s="325"/>
      <c r="J16" s="323">
        <v>9957763.2699999996</v>
      </c>
      <c r="K16" s="76"/>
      <c r="L16" s="309"/>
      <c r="M16" s="309"/>
      <c r="N16" s="309"/>
    </row>
    <row r="17" spans="1:14" ht="15" x14ac:dyDescent="0.25">
      <c r="A17" s="67" t="s">
        <v>6</v>
      </c>
      <c r="H17" s="76"/>
      <c r="I17" s="76"/>
      <c r="J17" s="76"/>
      <c r="K17" s="76"/>
      <c r="L17" s="309"/>
      <c r="M17" s="309"/>
      <c r="N17" s="309"/>
    </row>
    <row r="18" spans="1:14" ht="15" x14ac:dyDescent="0.25">
      <c r="A18" s="65"/>
      <c r="B18" s="306"/>
      <c r="C18" s="65"/>
      <c r="D18" s="65"/>
      <c r="F18" s="65"/>
      <c r="G18" s="65"/>
      <c r="H18" s="77"/>
      <c r="I18" s="77"/>
      <c r="J18" s="77"/>
      <c r="K18" s="76"/>
      <c r="L18" s="309"/>
      <c r="M18" s="309"/>
      <c r="N18" s="309"/>
    </row>
    <row r="19" spans="1:14" ht="15" x14ac:dyDescent="0.25">
      <c r="A19" s="71" t="s">
        <v>225</v>
      </c>
      <c r="B19" s="323">
        <v>8913395.4499999993</v>
      </c>
      <c r="C19" s="64"/>
      <c r="D19" s="323">
        <v>346827.89</v>
      </c>
      <c r="E19" s="323"/>
      <c r="F19" s="323">
        <v>347534.31</v>
      </c>
      <c r="G19" s="325"/>
      <c r="H19" s="323">
        <v>350005.62</v>
      </c>
      <c r="I19" s="325"/>
      <c r="J19" s="323">
        <v>9957763.2699999996</v>
      </c>
      <c r="K19" s="76"/>
      <c r="L19" s="309"/>
      <c r="M19" s="309"/>
      <c r="N19" s="309"/>
    </row>
    <row r="20" spans="1:14" ht="15" x14ac:dyDescent="0.25">
      <c r="A20" s="67" t="s">
        <v>6</v>
      </c>
      <c r="H20" s="76"/>
      <c r="I20" s="76"/>
      <c r="J20" s="76"/>
      <c r="K20" s="76"/>
      <c r="L20" s="309"/>
      <c r="M20" s="309"/>
      <c r="N20" s="309"/>
    </row>
    <row r="21" spans="1:14" ht="15" x14ac:dyDescent="0.25">
      <c r="A21" s="71" t="s">
        <v>226</v>
      </c>
      <c r="B21" s="304"/>
      <c r="C21" s="67"/>
      <c r="D21" s="67"/>
      <c r="F21" s="67"/>
      <c r="G21" s="67"/>
      <c r="H21" s="310"/>
      <c r="I21" s="310"/>
      <c r="J21" s="310"/>
      <c r="K21" s="76"/>
      <c r="L21" s="309"/>
      <c r="M21" s="309"/>
      <c r="N21" s="309"/>
    </row>
    <row r="22" spans="1:14" ht="15" x14ac:dyDescent="0.25">
      <c r="A22" s="67" t="s">
        <v>6</v>
      </c>
      <c r="H22" s="76"/>
      <c r="I22" s="76"/>
      <c r="J22" s="76"/>
      <c r="K22" s="76"/>
      <c r="L22" s="309"/>
      <c r="M22" s="309"/>
      <c r="N22" s="309"/>
    </row>
    <row r="23" spans="1:14" ht="15" x14ac:dyDescent="0.25">
      <c r="A23" s="71" t="s">
        <v>227</v>
      </c>
      <c r="H23" s="76"/>
      <c r="I23" s="76"/>
      <c r="J23" s="76"/>
      <c r="K23" s="76"/>
      <c r="L23" s="309"/>
      <c r="M23" s="309"/>
      <c r="N23" s="309"/>
    </row>
    <row r="24" spans="1:14" ht="15" x14ac:dyDescent="0.25">
      <c r="A24" s="73" t="s">
        <v>228</v>
      </c>
      <c r="H24" s="76"/>
      <c r="I24" s="76"/>
      <c r="J24" s="76"/>
      <c r="K24" s="76"/>
      <c r="L24" s="309"/>
      <c r="M24" s="309"/>
      <c r="N24" s="309"/>
    </row>
    <row r="25" spans="1:14" ht="15" x14ac:dyDescent="0.25">
      <c r="A25" s="67" t="s">
        <v>229</v>
      </c>
      <c r="B25" s="322">
        <v>117075.96</v>
      </c>
      <c r="C25" s="64"/>
      <c r="D25" s="322">
        <v>26493</v>
      </c>
      <c r="E25" s="322"/>
      <c r="F25" s="322">
        <v>14044</v>
      </c>
      <c r="G25" s="322"/>
      <c r="H25" s="322">
        <v>-16233.34</v>
      </c>
      <c r="I25" s="322"/>
      <c r="J25" s="322">
        <v>141379.62</v>
      </c>
      <c r="K25" s="76"/>
      <c r="L25" s="309"/>
      <c r="M25" s="309"/>
      <c r="N25" s="309"/>
    </row>
    <row r="26" spans="1:14" ht="15" x14ac:dyDescent="0.25">
      <c r="A26" s="67" t="s">
        <v>230</v>
      </c>
      <c r="B26" s="305">
        <v>42000</v>
      </c>
      <c r="C26" s="64"/>
      <c r="D26" s="64">
        <v>0</v>
      </c>
      <c r="F26" s="64">
        <v>0</v>
      </c>
      <c r="G26" s="64"/>
      <c r="H26" s="311">
        <v>0</v>
      </c>
      <c r="I26" s="311"/>
      <c r="J26" s="311">
        <v>42000</v>
      </c>
      <c r="K26" s="76"/>
      <c r="L26" s="309"/>
      <c r="M26" s="309"/>
      <c r="N26" s="309"/>
    </row>
    <row r="27" spans="1:14" ht="15" x14ac:dyDescent="0.25">
      <c r="A27" s="67" t="s">
        <v>231</v>
      </c>
      <c r="B27" s="305">
        <v>146143.72</v>
      </c>
      <c r="C27" s="64"/>
      <c r="D27" s="64">
        <v>0</v>
      </c>
      <c r="F27" s="64">
        <v>2899</v>
      </c>
      <c r="G27" s="64"/>
      <c r="H27" s="311">
        <v>2325</v>
      </c>
      <c r="I27" s="311"/>
      <c r="J27" s="311">
        <v>151367.72</v>
      </c>
      <c r="K27" s="76"/>
      <c r="L27" s="309"/>
      <c r="M27" s="309"/>
      <c r="N27" s="309"/>
    </row>
    <row r="28" spans="1:14" ht="15" x14ac:dyDescent="0.25">
      <c r="A28" s="67" t="s">
        <v>232</v>
      </c>
      <c r="B28" s="305">
        <v>163116</v>
      </c>
      <c r="C28" s="64"/>
      <c r="D28" s="64">
        <v>0</v>
      </c>
      <c r="F28" s="64">
        <v>46600</v>
      </c>
      <c r="G28" s="64"/>
      <c r="H28" s="311">
        <v>6850</v>
      </c>
      <c r="I28" s="311"/>
      <c r="J28" s="311">
        <v>216566</v>
      </c>
      <c r="K28" s="76"/>
      <c r="L28" s="309"/>
      <c r="M28" s="309"/>
      <c r="N28" s="309"/>
    </row>
    <row r="29" spans="1:14" ht="15" x14ac:dyDescent="0.25">
      <c r="A29" s="67" t="s">
        <v>233</v>
      </c>
      <c r="B29" s="305">
        <v>204050.81</v>
      </c>
      <c r="C29" s="64"/>
      <c r="D29" s="64">
        <v>0</v>
      </c>
      <c r="F29" s="64">
        <v>3300</v>
      </c>
      <c r="G29" s="64"/>
      <c r="H29" s="311">
        <v>36000</v>
      </c>
      <c r="I29" s="311"/>
      <c r="J29" s="311">
        <v>243350.81</v>
      </c>
      <c r="K29" s="76"/>
      <c r="L29" s="309"/>
      <c r="M29" s="309"/>
      <c r="N29" s="309"/>
    </row>
    <row r="30" spans="1:14" ht="15" x14ac:dyDescent="0.25">
      <c r="A30" s="67" t="s">
        <v>234</v>
      </c>
      <c r="B30" s="305">
        <v>5000</v>
      </c>
      <c r="C30" s="64"/>
      <c r="D30" s="64">
        <v>0</v>
      </c>
      <c r="F30" s="64">
        <v>0</v>
      </c>
      <c r="G30" s="64"/>
      <c r="H30" s="311">
        <v>0</v>
      </c>
      <c r="I30" s="311"/>
      <c r="J30" s="311">
        <v>5000</v>
      </c>
      <c r="K30" s="76"/>
      <c r="L30" s="309"/>
      <c r="M30" s="309"/>
      <c r="N30" s="309"/>
    </row>
    <row r="31" spans="1:14" ht="15" x14ac:dyDescent="0.25">
      <c r="A31" s="67" t="s">
        <v>235</v>
      </c>
      <c r="B31" s="305">
        <v>70016.23</v>
      </c>
      <c r="C31" s="64"/>
      <c r="D31" s="64">
        <v>0</v>
      </c>
      <c r="F31" s="64">
        <v>25315.19</v>
      </c>
      <c r="G31" s="64"/>
      <c r="H31" s="311">
        <v>0</v>
      </c>
      <c r="I31" s="311"/>
      <c r="J31" s="311">
        <v>95331.42</v>
      </c>
      <c r="K31" s="76"/>
      <c r="L31" s="309"/>
      <c r="M31" s="309"/>
      <c r="N31" s="309"/>
    </row>
    <row r="32" spans="1:14" ht="15" x14ac:dyDescent="0.25">
      <c r="A32" s="67" t="s">
        <v>236</v>
      </c>
      <c r="B32" s="305">
        <v>83757</v>
      </c>
      <c r="C32" s="64"/>
      <c r="D32" s="64">
        <v>0</v>
      </c>
      <c r="F32" s="64">
        <v>0</v>
      </c>
      <c r="G32" s="64"/>
      <c r="H32" s="311">
        <v>0</v>
      </c>
      <c r="I32" s="311"/>
      <c r="J32" s="311">
        <v>83757</v>
      </c>
      <c r="K32" s="76"/>
      <c r="L32" s="309"/>
      <c r="M32" s="309"/>
      <c r="N32" s="309"/>
    </row>
    <row r="33" spans="1:14" ht="15" x14ac:dyDescent="0.25">
      <c r="A33" s="67" t="s">
        <v>237</v>
      </c>
      <c r="B33" s="305">
        <v>730500</v>
      </c>
      <c r="C33" s="64"/>
      <c r="D33" s="64">
        <v>0</v>
      </c>
      <c r="F33" s="64">
        <v>0</v>
      </c>
      <c r="G33" s="64"/>
      <c r="H33" s="311">
        <v>0</v>
      </c>
      <c r="I33" s="311"/>
      <c r="J33" s="311">
        <v>730500</v>
      </c>
      <c r="K33" s="76"/>
      <c r="L33" s="309"/>
      <c r="M33" s="309"/>
      <c r="N33" s="309"/>
    </row>
    <row r="34" spans="1:14" ht="15" x14ac:dyDescent="0.25">
      <c r="A34" s="67" t="s">
        <v>238</v>
      </c>
      <c r="B34" s="305">
        <v>163619.85</v>
      </c>
      <c r="C34" s="64"/>
      <c r="D34" s="64">
        <v>3800</v>
      </c>
      <c r="F34" s="64">
        <v>14500</v>
      </c>
      <c r="G34" s="64"/>
      <c r="H34" s="311">
        <v>41000</v>
      </c>
      <c r="I34" s="311"/>
      <c r="J34" s="311">
        <v>222919.85</v>
      </c>
      <c r="K34" s="76"/>
      <c r="L34" s="309"/>
      <c r="M34" s="309"/>
      <c r="N34" s="309"/>
    </row>
    <row r="35" spans="1:14" ht="15" x14ac:dyDescent="0.25">
      <c r="A35" s="67" t="s">
        <v>239</v>
      </c>
      <c r="B35" s="305">
        <v>972215.85</v>
      </c>
      <c r="C35" s="64"/>
      <c r="D35" s="64">
        <v>1750</v>
      </c>
      <c r="F35" s="64">
        <v>154000</v>
      </c>
      <c r="G35" s="64"/>
      <c r="H35" s="311">
        <v>93138</v>
      </c>
      <c r="I35" s="311"/>
      <c r="J35" s="311">
        <v>1221103.8500000001</v>
      </c>
      <c r="K35" s="76"/>
      <c r="L35" s="309"/>
      <c r="M35" s="309"/>
      <c r="N35" s="309"/>
    </row>
    <row r="36" spans="1:14" ht="15" x14ac:dyDescent="0.25">
      <c r="A36" s="313" t="s">
        <v>247</v>
      </c>
      <c r="B36" s="305"/>
      <c r="C36" s="64"/>
      <c r="D36" s="64"/>
      <c r="F36" s="64"/>
      <c r="G36" s="64"/>
      <c r="H36" s="311">
        <v>8234</v>
      </c>
      <c r="I36" s="311"/>
      <c r="J36" s="311">
        <v>8234</v>
      </c>
      <c r="K36" s="76"/>
      <c r="L36" s="309"/>
      <c r="M36" s="309"/>
      <c r="N36" s="309"/>
    </row>
    <row r="37" spans="1:14" ht="15" x14ac:dyDescent="0.25">
      <c r="A37" s="67" t="s">
        <v>220</v>
      </c>
      <c r="B37" s="305">
        <v>141000</v>
      </c>
      <c r="C37" s="64"/>
      <c r="D37" s="64">
        <v>0</v>
      </c>
      <c r="F37" s="64">
        <v>0</v>
      </c>
      <c r="G37" s="64"/>
      <c r="H37" s="311">
        <v>12000</v>
      </c>
      <c r="I37" s="311"/>
      <c r="J37" s="311">
        <v>153000</v>
      </c>
      <c r="K37" s="76"/>
      <c r="L37" s="309"/>
      <c r="M37" s="309"/>
      <c r="N37" s="309"/>
    </row>
    <row r="38" spans="1:14" ht="15" x14ac:dyDescent="0.25">
      <c r="A38" s="67" t="s">
        <v>240</v>
      </c>
      <c r="B38" s="305">
        <v>3681946</v>
      </c>
      <c r="C38" s="64"/>
      <c r="D38" s="64">
        <v>0</v>
      </c>
      <c r="F38" s="64">
        <v>0</v>
      </c>
      <c r="G38" s="64"/>
      <c r="H38" s="311">
        <v>3448</v>
      </c>
      <c r="I38" s="311"/>
      <c r="J38" s="311">
        <v>3685394</v>
      </c>
      <c r="K38" s="76"/>
      <c r="L38" s="309"/>
      <c r="M38" s="309"/>
      <c r="N38" s="309"/>
    </row>
    <row r="39" spans="1:14" ht="15" x14ac:dyDescent="0.25">
      <c r="A39" s="67" t="s">
        <v>241</v>
      </c>
      <c r="B39" s="305">
        <v>62528.3</v>
      </c>
      <c r="C39" s="64"/>
      <c r="D39" s="64">
        <v>11953.2</v>
      </c>
      <c r="F39" s="64">
        <v>7968.8</v>
      </c>
      <c r="G39" s="64"/>
      <c r="H39" s="311">
        <v>7968.8</v>
      </c>
      <c r="I39" s="311"/>
      <c r="J39" s="311">
        <v>90419.1</v>
      </c>
      <c r="K39" s="76"/>
      <c r="L39" s="309"/>
      <c r="M39" s="309"/>
      <c r="N39" s="309"/>
    </row>
    <row r="40" spans="1:14" ht="15" x14ac:dyDescent="0.25">
      <c r="A40" s="67" t="s">
        <v>242</v>
      </c>
      <c r="B40" s="305">
        <v>100207.21</v>
      </c>
      <c r="C40" s="64"/>
      <c r="D40" s="64">
        <v>15985.47</v>
      </c>
      <c r="F40" s="64">
        <v>9591.2800000000007</v>
      </c>
      <c r="G40" s="64"/>
      <c r="H40" s="311">
        <v>9591.2800000000007</v>
      </c>
      <c r="I40" s="311"/>
      <c r="J40" s="311">
        <v>135375.24</v>
      </c>
      <c r="K40" s="76"/>
      <c r="L40" s="309"/>
      <c r="M40" s="309"/>
      <c r="N40" s="309"/>
    </row>
    <row r="41" spans="1:14" ht="15" x14ac:dyDescent="0.25">
      <c r="A41" s="67" t="s">
        <v>243</v>
      </c>
      <c r="B41" s="305">
        <v>300000</v>
      </c>
      <c r="C41" s="64"/>
      <c r="D41" s="64">
        <v>0</v>
      </c>
      <c r="F41" s="64">
        <v>0</v>
      </c>
      <c r="G41" s="64"/>
      <c r="H41" s="311">
        <v>0</v>
      </c>
      <c r="I41" s="311"/>
      <c r="J41" s="311">
        <v>300000</v>
      </c>
      <c r="K41" s="76"/>
      <c r="L41" s="309"/>
      <c r="M41" s="309"/>
      <c r="N41" s="309"/>
    </row>
    <row r="42" spans="1:14" ht="15" x14ac:dyDescent="0.25">
      <c r="A42" s="67" t="s">
        <v>244</v>
      </c>
      <c r="B42" s="305">
        <v>78387.91</v>
      </c>
      <c r="C42" s="64"/>
      <c r="D42" s="64">
        <v>19872</v>
      </c>
      <c r="F42" s="64">
        <v>3879.12</v>
      </c>
      <c r="G42" s="64"/>
      <c r="H42" s="312">
        <v>-8484.4500000000007</v>
      </c>
      <c r="I42" s="312"/>
      <c r="J42" s="311">
        <v>93654.58</v>
      </c>
      <c r="K42" s="76"/>
      <c r="L42" s="309"/>
      <c r="M42" s="309"/>
      <c r="N42" s="309"/>
    </row>
    <row r="43" spans="1:14" ht="15" x14ac:dyDescent="0.25">
      <c r="A43" s="65"/>
      <c r="B43" s="306"/>
      <c r="C43" s="65"/>
      <c r="D43" s="65"/>
      <c r="F43" s="65"/>
      <c r="G43" s="65"/>
      <c r="H43" s="77"/>
      <c r="I43" s="77"/>
      <c r="J43" s="77"/>
      <c r="K43" s="76"/>
      <c r="L43" s="309"/>
      <c r="M43" s="309"/>
      <c r="N43" s="309"/>
    </row>
    <row r="44" spans="1:14" ht="15" x14ac:dyDescent="0.25">
      <c r="A44" s="73" t="s">
        <v>245</v>
      </c>
      <c r="B44" s="323">
        <v>7061564.8399999999</v>
      </c>
      <c r="C44" s="64"/>
      <c r="D44" s="323">
        <v>79853.67</v>
      </c>
      <c r="E44" s="323"/>
      <c r="F44" s="323">
        <v>282097.39</v>
      </c>
      <c r="G44" s="325"/>
      <c r="H44" s="323">
        <v>195837.29</v>
      </c>
      <c r="I44" s="325"/>
      <c r="J44" s="323">
        <v>7619353.1900000004</v>
      </c>
      <c r="K44" s="76"/>
      <c r="L44" s="309"/>
      <c r="M44" s="309"/>
      <c r="N44" s="309"/>
    </row>
    <row r="45" spans="1:14" ht="15" x14ac:dyDescent="0.25">
      <c r="A45" s="67" t="s">
        <v>6</v>
      </c>
      <c r="H45" s="76"/>
      <c r="I45" s="76"/>
      <c r="J45" s="76"/>
      <c r="K45" s="76"/>
      <c r="L45" s="309"/>
      <c r="M45" s="309"/>
      <c r="N45" s="309"/>
    </row>
    <row r="46" spans="1:14" ht="15" x14ac:dyDescent="0.25">
      <c r="A46" s="73" t="s">
        <v>246</v>
      </c>
      <c r="H46" s="76"/>
      <c r="I46" s="76"/>
      <c r="J46" s="76"/>
      <c r="K46" s="76"/>
      <c r="L46" s="309"/>
      <c r="M46" s="309"/>
      <c r="N46" s="309"/>
    </row>
    <row r="47" spans="1:14" ht="15" x14ac:dyDescent="0.25">
      <c r="A47" s="67" t="s">
        <v>247</v>
      </c>
      <c r="B47" s="322">
        <v>4708807.7</v>
      </c>
      <c r="C47" s="64"/>
      <c r="D47" s="322">
        <v>190358.51</v>
      </c>
      <c r="E47" s="322"/>
      <c r="F47" s="322">
        <v>298315.3</v>
      </c>
      <c r="G47" s="322"/>
      <c r="H47" s="322">
        <v>433073.27</v>
      </c>
      <c r="I47" s="322"/>
      <c r="J47" s="322">
        <v>5630554.7800000003</v>
      </c>
      <c r="K47" s="76"/>
      <c r="L47" s="309"/>
      <c r="M47" s="309"/>
      <c r="N47" s="309"/>
    </row>
    <row r="48" spans="1:14" ht="15" x14ac:dyDescent="0.25">
      <c r="A48" s="67" t="s">
        <v>248</v>
      </c>
      <c r="B48" s="305">
        <v>4511</v>
      </c>
      <c r="C48" s="64"/>
      <c r="D48" s="64">
        <v>0</v>
      </c>
      <c r="F48" s="64">
        <v>0</v>
      </c>
      <c r="G48" s="64"/>
      <c r="H48" s="311">
        <v>0</v>
      </c>
      <c r="I48" s="311"/>
      <c r="J48" s="311">
        <v>4511</v>
      </c>
      <c r="K48" s="76"/>
      <c r="L48" s="309"/>
      <c r="M48" s="309"/>
      <c r="N48" s="309"/>
    </row>
    <row r="49" spans="1:14" ht="15" x14ac:dyDescent="0.25">
      <c r="A49" s="67" t="s">
        <v>249</v>
      </c>
      <c r="B49" s="305">
        <v>1136</v>
      </c>
      <c r="C49" s="64"/>
      <c r="D49" s="64">
        <v>0</v>
      </c>
      <c r="F49" s="64">
        <v>0</v>
      </c>
      <c r="G49" s="64"/>
      <c r="H49" s="311">
        <v>0</v>
      </c>
      <c r="I49" s="311"/>
      <c r="J49" s="311">
        <v>1136</v>
      </c>
      <c r="K49" s="76"/>
      <c r="L49" s="309"/>
      <c r="M49" s="309"/>
      <c r="N49" s="309"/>
    </row>
    <row r="50" spans="1:14" ht="15" x14ac:dyDescent="0.25">
      <c r="A50" s="65"/>
      <c r="B50" s="306"/>
      <c r="C50" s="65"/>
      <c r="D50" s="65"/>
      <c r="F50" s="65"/>
      <c r="G50" s="65"/>
      <c r="H50" s="77"/>
      <c r="I50" s="77"/>
      <c r="J50" s="77"/>
      <c r="K50" s="76"/>
      <c r="L50" s="309"/>
      <c r="M50" s="309"/>
      <c r="N50" s="309"/>
    </row>
    <row r="51" spans="1:14" ht="15" x14ac:dyDescent="0.25">
      <c r="A51" s="73" t="s">
        <v>250</v>
      </c>
      <c r="B51" s="323">
        <v>4714454.7</v>
      </c>
      <c r="C51" s="64"/>
      <c r="D51" s="323">
        <v>190358.51</v>
      </c>
      <c r="E51" s="323"/>
      <c r="F51" s="323">
        <v>298315.3</v>
      </c>
      <c r="G51" s="325"/>
      <c r="H51" s="323">
        <v>433073.27</v>
      </c>
      <c r="I51" s="325"/>
      <c r="J51" s="323">
        <v>5636201.7800000003</v>
      </c>
      <c r="K51" s="76"/>
      <c r="L51" s="309"/>
      <c r="M51" s="309"/>
      <c r="N51" s="309"/>
    </row>
    <row r="52" spans="1:14" ht="15" x14ac:dyDescent="0.25">
      <c r="A52" s="67" t="s">
        <v>6</v>
      </c>
      <c r="H52" s="76"/>
      <c r="I52" s="76"/>
      <c r="J52" s="76"/>
      <c r="K52" s="76"/>
      <c r="L52" s="309"/>
      <c r="M52" s="309"/>
      <c r="N52" s="309"/>
    </row>
    <row r="53" spans="1:14" ht="15" x14ac:dyDescent="0.25">
      <c r="A53" s="67" t="s">
        <v>251</v>
      </c>
      <c r="B53" s="322">
        <v>59348.1</v>
      </c>
      <c r="C53" s="322"/>
      <c r="D53" s="322">
        <v>4050.2</v>
      </c>
      <c r="E53" s="322"/>
      <c r="F53" s="322">
        <v>7482.92</v>
      </c>
      <c r="G53" s="322"/>
      <c r="H53" s="322">
        <v>2963.99</v>
      </c>
      <c r="I53" s="322"/>
      <c r="J53" s="322">
        <v>73845.210000000006</v>
      </c>
      <c r="K53" s="76"/>
      <c r="L53" s="309"/>
      <c r="M53" s="309"/>
      <c r="N53" s="309"/>
    </row>
    <row r="54" spans="1:14" ht="15" x14ac:dyDescent="0.25">
      <c r="A54" s="67" t="s">
        <v>252</v>
      </c>
      <c r="B54" s="305">
        <v>3639.98</v>
      </c>
      <c r="C54" s="64"/>
      <c r="D54" s="64">
        <v>0</v>
      </c>
      <c r="F54" s="64">
        <v>0</v>
      </c>
      <c r="G54" s="64"/>
      <c r="H54" s="311">
        <v>0</v>
      </c>
      <c r="I54" s="311"/>
      <c r="J54" s="311">
        <v>3639.98</v>
      </c>
      <c r="K54" s="76"/>
      <c r="L54" s="309"/>
      <c r="M54" s="309"/>
      <c r="N54" s="309"/>
    </row>
    <row r="55" spans="1:14" ht="15" x14ac:dyDescent="0.25">
      <c r="A55" s="67" t="s">
        <v>253</v>
      </c>
      <c r="B55" s="305">
        <v>1172635.31</v>
      </c>
      <c r="C55" s="64"/>
      <c r="D55" s="64">
        <v>0</v>
      </c>
      <c r="F55" s="64">
        <v>0</v>
      </c>
      <c r="G55" s="64"/>
      <c r="H55" s="311">
        <v>0</v>
      </c>
      <c r="I55" s="311"/>
      <c r="J55" s="311">
        <v>1172635.31</v>
      </c>
      <c r="K55" s="76"/>
      <c r="L55" s="309"/>
      <c r="M55" s="309"/>
      <c r="N55" s="309"/>
    </row>
    <row r="56" spans="1:14" ht="15" x14ac:dyDescent="0.25">
      <c r="A56" s="65"/>
      <c r="B56" s="306"/>
      <c r="C56" s="65"/>
      <c r="D56" s="65"/>
      <c r="F56" s="65"/>
      <c r="G56" s="65"/>
      <c r="H56" s="77"/>
      <c r="I56" s="77"/>
      <c r="J56" s="77"/>
      <c r="K56" s="76"/>
      <c r="L56" s="309"/>
      <c r="M56" s="309"/>
      <c r="N56" s="309"/>
    </row>
    <row r="57" spans="1:14" ht="15" x14ac:dyDescent="0.25">
      <c r="A57" s="73" t="s">
        <v>254</v>
      </c>
      <c r="B57" s="323">
        <v>13011642.93</v>
      </c>
      <c r="C57" s="64"/>
      <c r="D57" s="323">
        <v>274262.38</v>
      </c>
      <c r="E57" s="323"/>
      <c r="F57" s="323">
        <v>587895.61</v>
      </c>
      <c r="G57" s="325"/>
      <c r="H57" s="323">
        <v>631874.55000000005</v>
      </c>
      <c r="I57" s="325"/>
      <c r="J57" s="323">
        <v>14505675.470000001</v>
      </c>
      <c r="K57" s="76"/>
      <c r="L57" s="309"/>
      <c r="M57" s="309"/>
      <c r="N57" s="309"/>
    </row>
    <row r="58" spans="1:14" ht="15" x14ac:dyDescent="0.25">
      <c r="A58" s="67" t="s">
        <v>6</v>
      </c>
      <c r="H58" s="76"/>
      <c r="I58" s="76"/>
      <c r="J58" s="76"/>
      <c r="K58" s="76"/>
      <c r="L58" s="309"/>
      <c r="M58" s="309"/>
      <c r="N58" s="309"/>
    </row>
    <row r="59" spans="1:14" ht="15" x14ac:dyDescent="0.25">
      <c r="A59" s="65"/>
      <c r="B59" s="306"/>
      <c r="C59" s="65"/>
      <c r="D59" s="65"/>
      <c r="F59" s="65"/>
      <c r="G59" s="65"/>
      <c r="H59" s="77"/>
      <c r="I59" s="77"/>
      <c r="J59" s="77"/>
      <c r="K59" s="76"/>
      <c r="L59" s="309"/>
      <c r="M59" s="309"/>
      <c r="N59" s="309"/>
    </row>
    <row r="60" spans="1:14" ht="15" x14ac:dyDescent="0.25">
      <c r="A60" s="71" t="s">
        <v>255</v>
      </c>
      <c r="B60" s="323">
        <v>13011642.93</v>
      </c>
      <c r="C60" s="323"/>
      <c r="D60" s="323">
        <v>274262.38</v>
      </c>
      <c r="E60" s="323"/>
      <c r="F60" s="323">
        <v>587895.61</v>
      </c>
      <c r="G60" s="325"/>
      <c r="H60" s="323">
        <v>631874.55000000005</v>
      </c>
      <c r="I60" s="325"/>
      <c r="J60" s="323">
        <v>14505675.470000001</v>
      </c>
      <c r="K60" s="76"/>
      <c r="L60" s="309"/>
      <c r="M60" s="309"/>
      <c r="N60" s="309"/>
    </row>
    <row r="61" spans="1:14" ht="15" x14ac:dyDescent="0.25">
      <c r="A61" s="67" t="s">
        <v>6</v>
      </c>
      <c r="D61" s="95"/>
      <c r="H61" s="76"/>
      <c r="I61" s="76"/>
      <c r="J61" s="76"/>
      <c r="K61" s="76"/>
      <c r="L61" s="309"/>
      <c r="M61" s="309"/>
      <c r="N61" s="309"/>
    </row>
    <row r="62" spans="1:14" ht="15" x14ac:dyDescent="0.25">
      <c r="A62" s="67" t="s">
        <v>6</v>
      </c>
      <c r="D62" s="95"/>
      <c r="H62" s="76"/>
      <c r="I62" s="76"/>
      <c r="J62" s="76"/>
      <c r="K62" s="76"/>
      <c r="L62" s="309"/>
      <c r="M62" s="309"/>
      <c r="N62" s="309"/>
    </row>
    <row r="63" spans="1:14" ht="15" x14ac:dyDescent="0.25">
      <c r="A63" s="65"/>
      <c r="B63" s="306"/>
      <c r="C63" s="65"/>
      <c r="D63" s="96"/>
      <c r="F63" s="65"/>
      <c r="G63" s="65"/>
      <c r="H63" s="77"/>
      <c r="I63" s="77"/>
      <c r="J63" s="77"/>
      <c r="K63" s="76"/>
      <c r="L63" s="309"/>
      <c r="M63" s="309"/>
      <c r="N63" s="309"/>
    </row>
    <row r="64" spans="1:14" ht="15.75" thickBot="1" x14ac:dyDescent="0.3">
      <c r="A64" s="71" t="s">
        <v>256</v>
      </c>
      <c r="B64" s="324">
        <v>-4098247.48</v>
      </c>
      <c r="C64" s="68"/>
      <c r="D64" s="327">
        <v>72565.509999999995</v>
      </c>
      <c r="F64" s="324">
        <v>-240361.3</v>
      </c>
      <c r="G64" s="326"/>
      <c r="H64" s="324">
        <v>-281868.93</v>
      </c>
      <c r="I64" s="326"/>
      <c r="J64" s="324">
        <v>-4547912.2</v>
      </c>
      <c r="K64" s="76"/>
      <c r="L64" s="309"/>
      <c r="M64" s="309"/>
      <c r="N64" s="309"/>
    </row>
    <row r="65" spans="1:14" ht="15.75" thickTop="1" x14ac:dyDescent="0.25">
      <c r="A65" s="65"/>
      <c r="B65" s="306"/>
      <c r="C65" s="65"/>
      <c r="D65" s="65"/>
      <c r="F65" s="65"/>
      <c r="G65" s="65"/>
      <c r="H65" s="77"/>
      <c r="I65" s="77"/>
      <c r="J65" s="77"/>
      <c r="K65" s="76"/>
      <c r="L65" s="309"/>
      <c r="M65" s="309"/>
      <c r="N65" s="309"/>
    </row>
    <row r="66" spans="1:14" ht="15" x14ac:dyDescent="0.25">
      <c r="A66" s="67" t="s">
        <v>6</v>
      </c>
      <c r="B66" s="307" t="s">
        <v>6</v>
      </c>
      <c r="C66" s="93"/>
      <c r="D66" s="67" t="s">
        <v>6</v>
      </c>
      <c r="F66" s="93" t="s">
        <v>6</v>
      </c>
      <c r="G66" s="93"/>
      <c r="H66" s="314" t="s">
        <v>6</v>
      </c>
      <c r="I66" s="314"/>
      <c r="J66" s="314" t="s">
        <v>6</v>
      </c>
      <c r="K66" s="76"/>
      <c r="L66" s="309"/>
      <c r="M66" s="309"/>
      <c r="N66" s="309"/>
    </row>
    <row r="67" spans="1:14" ht="15" x14ac:dyDescent="0.25">
      <c r="H67" s="76"/>
      <c r="I67" s="76"/>
      <c r="J67" s="76"/>
      <c r="K67" s="76"/>
      <c r="L67" s="309"/>
      <c r="M67" s="309"/>
      <c r="N67" s="309"/>
    </row>
    <row r="68" spans="1:14" ht="15" x14ac:dyDescent="0.25">
      <c r="H68" s="76"/>
      <c r="I68" s="76"/>
      <c r="J68" s="76"/>
      <c r="K68" s="76"/>
      <c r="L68" s="309"/>
      <c r="M68" s="309"/>
      <c r="N68" s="309"/>
    </row>
    <row r="69" spans="1:14" ht="15" x14ac:dyDescent="0.25">
      <c r="K69" s="76"/>
      <c r="L69" s="309"/>
      <c r="M69" s="309"/>
      <c r="N69" s="309"/>
    </row>
    <row r="70" spans="1:14" ht="15" x14ac:dyDescent="0.25">
      <c r="K70" s="76"/>
      <c r="L70" s="309"/>
      <c r="M70" s="309"/>
      <c r="N70" s="309"/>
    </row>
    <row r="71" spans="1:14" ht="15" x14ac:dyDescent="0.25">
      <c r="K71" s="76"/>
      <c r="L71" s="309"/>
      <c r="M71" s="309"/>
      <c r="N71" s="309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B1:L68"/>
  <sheetViews>
    <sheetView workbookViewId="0">
      <selection activeCell="G22" sqref="G22"/>
    </sheetView>
  </sheetViews>
  <sheetFormatPr baseColWidth="10" defaultRowHeight="11.25" x14ac:dyDescent="0.2"/>
  <cols>
    <col min="1" max="1" width="11.42578125" style="82"/>
    <col min="2" max="2" width="32.140625" style="82" customWidth="1"/>
    <col min="3" max="3" width="2.7109375" style="82" customWidth="1"/>
    <col min="4" max="4" width="11.140625" style="82" bestFit="1" customWidth="1"/>
    <col min="5" max="5" width="2.7109375" style="82" customWidth="1"/>
    <col min="6" max="6" width="13" style="82" bestFit="1" customWidth="1"/>
    <col min="7" max="7" width="2.7109375" style="82" customWidth="1"/>
    <col min="8" max="8" width="14.7109375" style="82" bestFit="1" customWidth="1"/>
    <col min="9" max="9" width="1.7109375" style="82" customWidth="1"/>
    <col min="10" max="10" width="15.85546875" style="82" bestFit="1" customWidth="1"/>
    <col min="11" max="16384" width="11.42578125" style="82"/>
  </cols>
  <sheetData>
    <row r="1" spans="2:12" x14ac:dyDescent="0.2">
      <c r="B1" s="315" t="s">
        <v>161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12" x14ac:dyDescent="0.2">
      <c r="B2" s="315" t="s">
        <v>760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x14ac:dyDescent="0.2">
      <c r="B3" s="315" t="s">
        <v>761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ht="15" x14ac:dyDescent="0.25">
      <c r="B4" s="65"/>
      <c r="C4" s="65"/>
      <c r="D4" s="65"/>
      <c r="E4" s="62"/>
      <c r="F4" s="65"/>
      <c r="G4" s="65"/>
      <c r="H4" s="62"/>
      <c r="I4" s="62"/>
      <c r="J4" s="303" t="s">
        <v>260</v>
      </c>
      <c r="K4" s="76"/>
      <c r="L4" s="309"/>
    </row>
    <row r="5" spans="2:12" ht="15" x14ac:dyDescent="0.25">
      <c r="B5" s="67"/>
      <c r="C5" s="72"/>
      <c r="D5" s="72" t="s">
        <v>257</v>
      </c>
      <c r="E5" s="62"/>
      <c r="F5" s="72" t="s">
        <v>258</v>
      </c>
      <c r="G5" s="72"/>
      <c r="H5" s="308" t="s">
        <v>259</v>
      </c>
      <c r="I5" s="308"/>
      <c r="J5" s="303" t="s">
        <v>758</v>
      </c>
      <c r="K5" s="76"/>
      <c r="L5" s="309"/>
    </row>
    <row r="6" spans="2:12" ht="15" x14ac:dyDescent="0.25">
      <c r="B6" s="65"/>
      <c r="C6" s="65"/>
      <c r="D6" s="65"/>
      <c r="E6" s="62"/>
      <c r="F6" s="65"/>
      <c r="G6" s="65"/>
      <c r="H6" s="77"/>
      <c r="I6" s="77"/>
      <c r="J6" s="303" t="s">
        <v>259</v>
      </c>
      <c r="K6" s="76"/>
      <c r="L6" s="309"/>
    </row>
    <row r="7" spans="2:12" ht="15" x14ac:dyDescent="0.25">
      <c r="B7" s="71" t="s">
        <v>217</v>
      </c>
      <c r="C7" s="67"/>
      <c r="D7" s="67"/>
      <c r="E7" s="62"/>
      <c r="F7" s="67"/>
      <c r="G7" s="67"/>
      <c r="H7" s="310"/>
      <c r="I7" s="310"/>
      <c r="J7" s="310"/>
      <c r="K7" s="76"/>
      <c r="L7" s="309"/>
    </row>
    <row r="8" spans="2:12" ht="15" x14ac:dyDescent="0.25">
      <c r="B8" s="67" t="s">
        <v>6</v>
      </c>
      <c r="C8" s="62"/>
      <c r="D8" s="62"/>
      <c r="E8" s="62"/>
      <c r="F8" s="62"/>
      <c r="G8" s="62"/>
      <c r="H8" s="76"/>
      <c r="I8" s="76"/>
      <c r="J8" s="76"/>
      <c r="K8" s="76"/>
      <c r="L8" s="309"/>
    </row>
    <row r="9" spans="2:12" ht="15" x14ac:dyDescent="0.25">
      <c r="B9" s="71" t="s">
        <v>218</v>
      </c>
      <c r="C9" s="62"/>
      <c r="D9" s="62"/>
      <c r="E9" s="62"/>
      <c r="F9" s="62"/>
      <c r="G9" s="62"/>
      <c r="H9" s="76"/>
      <c r="I9" s="76"/>
      <c r="J9" s="76"/>
      <c r="K9" s="76"/>
      <c r="L9" s="309"/>
    </row>
    <row r="10" spans="2:12" ht="15" x14ac:dyDescent="0.25">
      <c r="B10" s="67" t="s">
        <v>219</v>
      </c>
      <c r="C10" s="64"/>
      <c r="D10" s="328">
        <v>275207.89</v>
      </c>
      <c r="E10" s="62"/>
      <c r="F10" s="328">
        <v>276434.31</v>
      </c>
      <c r="G10" s="328"/>
      <c r="H10" s="328">
        <v>278745.62</v>
      </c>
      <c r="I10" s="328"/>
      <c r="J10" s="328">
        <f>D10+F10+H10</f>
        <v>830387.82</v>
      </c>
      <c r="K10" s="76"/>
      <c r="L10" s="309"/>
    </row>
    <row r="11" spans="2:12" ht="15" x14ac:dyDescent="0.25">
      <c r="B11" s="67" t="s">
        <v>220</v>
      </c>
      <c r="C11" s="64"/>
      <c r="D11" s="64">
        <v>71620</v>
      </c>
      <c r="E11" s="62"/>
      <c r="F11" s="64">
        <v>71100</v>
      </c>
      <c r="G11" s="64"/>
      <c r="H11" s="311">
        <v>71260</v>
      </c>
      <c r="I11" s="311"/>
      <c r="J11" s="311">
        <f>D11+F11+H11</f>
        <v>213980</v>
      </c>
      <c r="K11" s="76"/>
      <c r="L11" s="309"/>
    </row>
    <row r="12" spans="2:12" ht="15" x14ac:dyDescent="0.25">
      <c r="B12" s="67" t="s">
        <v>221</v>
      </c>
      <c r="C12" s="64"/>
      <c r="D12" s="64">
        <v>0</v>
      </c>
      <c r="E12" s="62"/>
      <c r="F12" s="64">
        <v>0</v>
      </c>
      <c r="G12" s="64"/>
      <c r="H12" s="311">
        <v>0</v>
      </c>
      <c r="I12" s="311"/>
      <c r="J12" s="311">
        <f>D12+F12+H12</f>
        <v>0</v>
      </c>
      <c r="K12" s="76"/>
      <c r="L12" s="309"/>
    </row>
    <row r="13" spans="2:12" ht="15" x14ac:dyDescent="0.25">
      <c r="B13" s="67" t="s">
        <v>222</v>
      </c>
      <c r="C13" s="64"/>
      <c r="D13" s="64">
        <v>0</v>
      </c>
      <c r="E13" s="62"/>
      <c r="F13" s="64">
        <v>0</v>
      </c>
      <c r="G13" s="64"/>
      <c r="H13" s="311">
        <v>0</v>
      </c>
      <c r="I13" s="311"/>
      <c r="J13" s="311">
        <f>D13+F13+H13</f>
        <v>0</v>
      </c>
      <c r="K13" s="76"/>
      <c r="L13" s="309"/>
    </row>
    <row r="14" spans="2:12" ht="15" x14ac:dyDescent="0.25">
      <c r="B14" s="67" t="s">
        <v>223</v>
      </c>
      <c r="C14" s="64"/>
      <c r="D14" s="64">
        <v>0</v>
      </c>
      <c r="E14" s="62"/>
      <c r="F14" s="64">
        <v>0</v>
      </c>
      <c r="G14" s="64"/>
      <c r="H14" s="311">
        <v>0</v>
      </c>
      <c r="I14" s="311"/>
      <c r="J14" s="311">
        <f>D14+F14+H14</f>
        <v>0</v>
      </c>
      <c r="K14" s="76"/>
      <c r="L14" s="309"/>
    </row>
    <row r="15" spans="2:12" ht="15" x14ac:dyDescent="0.25">
      <c r="B15" s="65"/>
      <c r="C15" s="65"/>
      <c r="D15" s="65"/>
      <c r="E15" s="62"/>
      <c r="F15" s="65"/>
      <c r="G15" s="65"/>
      <c r="H15" s="77"/>
      <c r="I15" s="77"/>
      <c r="J15" s="77"/>
      <c r="K15" s="76"/>
      <c r="L15" s="309"/>
    </row>
    <row r="16" spans="2:12" ht="15" x14ac:dyDescent="0.25">
      <c r="B16" s="73" t="s">
        <v>224</v>
      </c>
      <c r="C16" s="64"/>
      <c r="D16" s="329">
        <v>346827.89</v>
      </c>
      <c r="E16" s="62"/>
      <c r="F16" s="329">
        <v>347534.31</v>
      </c>
      <c r="G16" s="332"/>
      <c r="H16" s="329">
        <v>350005.62</v>
      </c>
      <c r="I16" s="332"/>
      <c r="J16" s="329">
        <f>D16+F16+H16</f>
        <v>1044367.82</v>
      </c>
      <c r="K16" s="76"/>
      <c r="L16" s="309"/>
    </row>
    <row r="17" spans="2:12" ht="15" x14ac:dyDescent="0.25">
      <c r="B17" s="67" t="s">
        <v>6</v>
      </c>
      <c r="C17" s="62"/>
      <c r="D17" s="62"/>
      <c r="E17" s="62"/>
      <c r="F17" s="62"/>
      <c r="G17" s="62"/>
      <c r="H17" s="76"/>
      <c r="I17" s="76"/>
      <c r="J17" s="76"/>
      <c r="K17" s="76"/>
      <c r="L17" s="309"/>
    </row>
    <row r="18" spans="2:12" ht="15" x14ac:dyDescent="0.25">
      <c r="B18" s="65"/>
      <c r="C18" s="65"/>
      <c r="D18" s="65"/>
      <c r="E18" s="62"/>
      <c r="F18" s="65"/>
      <c r="G18" s="65"/>
      <c r="H18" s="77"/>
      <c r="I18" s="77"/>
      <c r="J18" s="77"/>
      <c r="K18" s="76"/>
      <c r="L18" s="309"/>
    </row>
    <row r="19" spans="2:12" ht="15" x14ac:dyDescent="0.25">
      <c r="B19" s="71" t="s">
        <v>225</v>
      </c>
      <c r="C19" s="64"/>
      <c r="D19" s="329">
        <v>346827.89</v>
      </c>
      <c r="E19" s="332"/>
      <c r="F19" s="329">
        <v>347534.31</v>
      </c>
      <c r="G19" s="332"/>
      <c r="H19" s="329">
        <v>350005.62</v>
      </c>
      <c r="I19" s="332"/>
      <c r="J19" s="329">
        <f>D19+F19+H19</f>
        <v>1044367.82</v>
      </c>
      <c r="K19" s="76"/>
      <c r="L19" s="309"/>
    </row>
    <row r="20" spans="2:12" ht="15" x14ac:dyDescent="0.25">
      <c r="B20" s="67" t="s">
        <v>6</v>
      </c>
      <c r="C20" s="62"/>
      <c r="D20" s="62"/>
      <c r="E20" s="62"/>
      <c r="F20" s="62"/>
      <c r="G20" s="62"/>
      <c r="H20" s="76"/>
      <c r="I20" s="76"/>
      <c r="J20" s="76"/>
      <c r="K20" s="76"/>
      <c r="L20" s="309"/>
    </row>
    <row r="21" spans="2:12" ht="15" x14ac:dyDescent="0.25">
      <c r="B21" s="71" t="s">
        <v>226</v>
      </c>
      <c r="C21" s="67"/>
      <c r="D21" s="67"/>
      <c r="E21" s="62"/>
      <c r="F21" s="67"/>
      <c r="G21" s="67"/>
      <c r="H21" s="310"/>
      <c r="I21" s="310"/>
      <c r="J21" s="310"/>
      <c r="K21" s="76"/>
      <c r="L21" s="309"/>
    </row>
    <row r="22" spans="2:12" ht="15" x14ac:dyDescent="0.25">
      <c r="B22" s="67" t="s">
        <v>6</v>
      </c>
      <c r="C22" s="62"/>
      <c r="D22" s="62"/>
      <c r="E22" s="62"/>
      <c r="F22" s="62"/>
      <c r="G22" s="62"/>
      <c r="H22" s="76"/>
      <c r="I22" s="76"/>
      <c r="J22" s="76"/>
      <c r="K22" s="76"/>
      <c r="L22" s="309"/>
    </row>
    <row r="23" spans="2:12" ht="15" x14ac:dyDescent="0.25">
      <c r="B23" s="71" t="s">
        <v>227</v>
      </c>
      <c r="C23" s="62"/>
      <c r="D23" s="62"/>
      <c r="E23" s="62"/>
      <c r="F23" s="62"/>
      <c r="G23" s="62"/>
      <c r="H23" s="76"/>
      <c r="I23" s="76"/>
      <c r="J23" s="76"/>
      <c r="K23" s="76"/>
      <c r="L23" s="309"/>
    </row>
    <row r="24" spans="2:12" ht="15" x14ac:dyDescent="0.25">
      <c r="B24" s="73" t="s">
        <v>228</v>
      </c>
      <c r="C24" s="62"/>
      <c r="D24" s="62"/>
      <c r="E24" s="62"/>
      <c r="F24" s="62"/>
      <c r="G24" s="62"/>
      <c r="H24" s="76"/>
      <c r="I24" s="76"/>
      <c r="J24" s="76"/>
      <c r="K24" s="76"/>
      <c r="L24" s="309"/>
    </row>
    <row r="25" spans="2:12" ht="15" x14ac:dyDescent="0.25">
      <c r="B25" s="67" t="s">
        <v>229</v>
      </c>
      <c r="C25" s="64"/>
      <c r="D25" s="328">
        <v>26493</v>
      </c>
      <c r="E25" s="328"/>
      <c r="F25" s="328">
        <v>14044</v>
      </c>
      <c r="G25" s="328"/>
      <c r="H25" s="328">
        <v>-16233.34</v>
      </c>
      <c r="I25" s="328"/>
      <c r="J25" s="328">
        <f t="shared" ref="J25:J42" si="0">D25+F25+H25</f>
        <v>24303.66</v>
      </c>
      <c r="K25" s="76"/>
      <c r="L25" s="309"/>
    </row>
    <row r="26" spans="2:12" ht="15" x14ac:dyDescent="0.25">
      <c r="B26" s="67" t="s">
        <v>230</v>
      </c>
      <c r="C26" s="64"/>
      <c r="D26" s="64">
        <v>0</v>
      </c>
      <c r="E26" s="62"/>
      <c r="F26" s="64">
        <v>0</v>
      </c>
      <c r="G26" s="64"/>
      <c r="H26" s="311">
        <v>0</v>
      </c>
      <c r="I26" s="311"/>
      <c r="J26" s="311">
        <f t="shared" si="0"/>
        <v>0</v>
      </c>
      <c r="K26" s="76"/>
      <c r="L26" s="309"/>
    </row>
    <row r="27" spans="2:12" ht="15" x14ac:dyDescent="0.25">
      <c r="B27" s="67" t="s">
        <v>231</v>
      </c>
      <c r="C27" s="64"/>
      <c r="D27" s="64">
        <v>0</v>
      </c>
      <c r="E27" s="62"/>
      <c r="F27" s="64">
        <v>2899</v>
      </c>
      <c r="G27" s="64"/>
      <c r="H27" s="311">
        <v>2325</v>
      </c>
      <c r="I27" s="311"/>
      <c r="J27" s="311">
        <f t="shared" si="0"/>
        <v>5224</v>
      </c>
      <c r="K27" s="76"/>
      <c r="L27" s="309"/>
    </row>
    <row r="28" spans="2:12" ht="15" x14ac:dyDescent="0.25">
      <c r="B28" s="67" t="s">
        <v>232</v>
      </c>
      <c r="C28" s="64"/>
      <c r="D28" s="64">
        <v>0</v>
      </c>
      <c r="E28" s="62"/>
      <c r="F28" s="64">
        <v>46600</v>
      </c>
      <c r="G28" s="64"/>
      <c r="H28" s="311">
        <v>6850</v>
      </c>
      <c r="I28" s="311"/>
      <c r="J28" s="311">
        <f t="shared" si="0"/>
        <v>53450</v>
      </c>
      <c r="K28" s="76"/>
      <c r="L28" s="309"/>
    </row>
    <row r="29" spans="2:12" ht="15" x14ac:dyDescent="0.25">
      <c r="B29" s="67" t="s">
        <v>233</v>
      </c>
      <c r="C29" s="64"/>
      <c r="D29" s="64">
        <v>0</v>
      </c>
      <c r="E29" s="62"/>
      <c r="F29" s="64">
        <v>3300</v>
      </c>
      <c r="G29" s="64"/>
      <c r="H29" s="311">
        <v>36000</v>
      </c>
      <c r="I29" s="311"/>
      <c r="J29" s="311">
        <f t="shared" si="0"/>
        <v>39300</v>
      </c>
      <c r="K29" s="76"/>
      <c r="L29" s="309"/>
    </row>
    <row r="30" spans="2:12" ht="15" x14ac:dyDescent="0.25">
      <c r="B30" s="67" t="s">
        <v>234</v>
      </c>
      <c r="C30" s="64"/>
      <c r="D30" s="64">
        <v>0</v>
      </c>
      <c r="E30" s="62"/>
      <c r="F30" s="64">
        <v>0</v>
      </c>
      <c r="G30" s="64"/>
      <c r="H30" s="311">
        <v>0</v>
      </c>
      <c r="I30" s="311"/>
      <c r="J30" s="311">
        <f t="shared" si="0"/>
        <v>0</v>
      </c>
      <c r="K30" s="76"/>
      <c r="L30" s="309"/>
    </row>
    <row r="31" spans="2:12" ht="15" x14ac:dyDescent="0.25">
      <c r="B31" s="67" t="s">
        <v>235</v>
      </c>
      <c r="C31" s="64"/>
      <c r="D31" s="64">
        <v>0</v>
      </c>
      <c r="E31" s="62"/>
      <c r="F31" s="64">
        <v>25315.19</v>
      </c>
      <c r="G31" s="64"/>
      <c r="H31" s="311">
        <v>0</v>
      </c>
      <c r="I31" s="311"/>
      <c r="J31" s="311">
        <f t="shared" si="0"/>
        <v>25315.19</v>
      </c>
      <c r="K31" s="76"/>
      <c r="L31" s="309"/>
    </row>
    <row r="32" spans="2:12" ht="15" x14ac:dyDescent="0.25">
      <c r="B32" s="67" t="s">
        <v>236</v>
      </c>
      <c r="C32" s="64"/>
      <c r="D32" s="64">
        <v>0</v>
      </c>
      <c r="E32" s="62"/>
      <c r="F32" s="64">
        <v>0</v>
      </c>
      <c r="G32" s="64"/>
      <c r="H32" s="311">
        <v>0</v>
      </c>
      <c r="I32" s="311"/>
      <c r="J32" s="311">
        <f t="shared" si="0"/>
        <v>0</v>
      </c>
      <c r="K32" s="76"/>
      <c r="L32" s="309"/>
    </row>
    <row r="33" spans="2:12" ht="15" x14ac:dyDescent="0.25">
      <c r="B33" s="67" t="s">
        <v>237</v>
      </c>
      <c r="C33" s="64"/>
      <c r="D33" s="64">
        <v>0</v>
      </c>
      <c r="E33" s="62"/>
      <c r="F33" s="64">
        <v>0</v>
      </c>
      <c r="G33" s="64"/>
      <c r="H33" s="311">
        <v>0</v>
      </c>
      <c r="I33" s="311"/>
      <c r="J33" s="311">
        <f t="shared" si="0"/>
        <v>0</v>
      </c>
      <c r="K33" s="76"/>
      <c r="L33" s="309"/>
    </row>
    <row r="34" spans="2:12" ht="15" x14ac:dyDescent="0.25">
      <c r="B34" s="67" t="s">
        <v>238</v>
      </c>
      <c r="C34" s="64"/>
      <c r="D34" s="64">
        <v>3800</v>
      </c>
      <c r="E34" s="62"/>
      <c r="F34" s="64">
        <v>14500</v>
      </c>
      <c r="G34" s="64"/>
      <c r="H34" s="311">
        <v>41000</v>
      </c>
      <c r="I34" s="311"/>
      <c r="J34" s="311">
        <f t="shared" si="0"/>
        <v>59300</v>
      </c>
      <c r="K34" s="76"/>
      <c r="L34" s="309"/>
    </row>
    <row r="35" spans="2:12" ht="15" x14ac:dyDescent="0.25">
      <c r="B35" s="67" t="s">
        <v>239</v>
      </c>
      <c r="C35" s="64"/>
      <c r="D35" s="64">
        <v>1750</v>
      </c>
      <c r="E35" s="62"/>
      <c r="F35" s="64">
        <v>154000</v>
      </c>
      <c r="G35" s="64"/>
      <c r="H35" s="311">
        <v>93138</v>
      </c>
      <c r="I35" s="311"/>
      <c r="J35" s="311">
        <f t="shared" si="0"/>
        <v>248888</v>
      </c>
      <c r="K35" s="76"/>
      <c r="L35" s="309"/>
    </row>
    <row r="36" spans="2:12" ht="15" x14ac:dyDescent="0.25">
      <c r="B36" s="313" t="s">
        <v>247</v>
      </c>
      <c r="C36" s="64"/>
      <c r="D36" s="64"/>
      <c r="E36" s="62"/>
      <c r="F36" s="64"/>
      <c r="G36" s="64"/>
      <c r="H36" s="311">
        <v>8234</v>
      </c>
      <c r="I36" s="311"/>
      <c r="J36" s="311">
        <f t="shared" si="0"/>
        <v>8234</v>
      </c>
      <c r="K36" s="76"/>
      <c r="L36" s="309"/>
    </row>
    <row r="37" spans="2:12" ht="15" x14ac:dyDescent="0.25">
      <c r="B37" s="67" t="s">
        <v>220</v>
      </c>
      <c r="C37" s="64"/>
      <c r="D37" s="64">
        <v>0</v>
      </c>
      <c r="E37" s="62"/>
      <c r="F37" s="64">
        <v>0</v>
      </c>
      <c r="G37" s="64"/>
      <c r="H37" s="311">
        <v>12000</v>
      </c>
      <c r="I37" s="311"/>
      <c r="J37" s="311">
        <f t="shared" si="0"/>
        <v>12000</v>
      </c>
      <c r="K37" s="76"/>
      <c r="L37" s="309"/>
    </row>
    <row r="38" spans="2:12" ht="15" x14ac:dyDescent="0.25">
      <c r="B38" s="67" t="s">
        <v>240</v>
      </c>
      <c r="C38" s="64"/>
      <c r="D38" s="64">
        <v>0</v>
      </c>
      <c r="E38" s="62"/>
      <c r="F38" s="64">
        <v>0</v>
      </c>
      <c r="G38" s="64"/>
      <c r="H38" s="311">
        <v>3448</v>
      </c>
      <c r="I38" s="311"/>
      <c r="J38" s="311">
        <f t="shared" si="0"/>
        <v>3448</v>
      </c>
      <c r="K38" s="76"/>
      <c r="L38" s="309"/>
    </row>
    <row r="39" spans="2:12" ht="15" x14ac:dyDescent="0.25">
      <c r="B39" s="67" t="s">
        <v>241</v>
      </c>
      <c r="C39" s="64"/>
      <c r="D39" s="64">
        <v>11953.2</v>
      </c>
      <c r="E39" s="62"/>
      <c r="F39" s="64">
        <v>7968.8</v>
      </c>
      <c r="G39" s="64"/>
      <c r="H39" s="311">
        <v>7968.8</v>
      </c>
      <c r="I39" s="311"/>
      <c r="J39" s="311">
        <f t="shared" si="0"/>
        <v>27890.799999999999</v>
      </c>
      <c r="K39" s="76"/>
      <c r="L39" s="309"/>
    </row>
    <row r="40" spans="2:12" ht="15" x14ac:dyDescent="0.25">
      <c r="B40" s="67" t="s">
        <v>242</v>
      </c>
      <c r="C40" s="64"/>
      <c r="D40" s="64">
        <v>15985.47</v>
      </c>
      <c r="E40" s="62"/>
      <c r="F40" s="64">
        <v>9591.2800000000007</v>
      </c>
      <c r="G40" s="64"/>
      <c r="H40" s="311">
        <v>9591.2800000000007</v>
      </c>
      <c r="I40" s="311"/>
      <c r="J40" s="311">
        <f t="shared" si="0"/>
        <v>35168.03</v>
      </c>
      <c r="K40" s="76"/>
      <c r="L40" s="309"/>
    </row>
    <row r="41" spans="2:12" ht="15" x14ac:dyDescent="0.25">
      <c r="B41" s="67" t="s">
        <v>243</v>
      </c>
      <c r="C41" s="64"/>
      <c r="D41" s="64">
        <v>0</v>
      </c>
      <c r="E41" s="62"/>
      <c r="F41" s="64">
        <v>0</v>
      </c>
      <c r="G41" s="64"/>
      <c r="H41" s="311">
        <v>0</v>
      </c>
      <c r="I41" s="311"/>
      <c r="J41" s="311">
        <f t="shared" si="0"/>
        <v>0</v>
      </c>
      <c r="K41" s="76"/>
      <c r="L41" s="309"/>
    </row>
    <row r="42" spans="2:12" ht="15" x14ac:dyDescent="0.25">
      <c r="B42" s="67" t="s">
        <v>244</v>
      </c>
      <c r="C42" s="64"/>
      <c r="D42" s="64">
        <v>19872</v>
      </c>
      <c r="E42" s="62"/>
      <c r="F42" s="64">
        <v>3879.12</v>
      </c>
      <c r="G42" s="64"/>
      <c r="H42" s="312">
        <v>-8484.4500000000007</v>
      </c>
      <c r="I42" s="312"/>
      <c r="J42" s="311">
        <f t="shared" si="0"/>
        <v>15266.669999999998</v>
      </c>
      <c r="K42" s="76"/>
      <c r="L42" s="309"/>
    </row>
    <row r="43" spans="2:12" ht="15" x14ac:dyDescent="0.25">
      <c r="B43" s="65"/>
      <c r="C43" s="65"/>
      <c r="D43" s="65"/>
      <c r="E43" s="62"/>
      <c r="F43" s="65"/>
      <c r="G43" s="65"/>
      <c r="H43" s="77"/>
      <c r="I43" s="77"/>
      <c r="J43" s="77"/>
      <c r="K43" s="76"/>
      <c r="L43" s="309"/>
    </row>
    <row r="44" spans="2:12" ht="15" x14ac:dyDescent="0.25">
      <c r="B44" s="73" t="s">
        <v>245</v>
      </c>
      <c r="C44" s="64"/>
      <c r="D44" s="329">
        <v>79853.67</v>
      </c>
      <c r="E44" s="332"/>
      <c r="F44" s="329">
        <v>282097.39</v>
      </c>
      <c r="G44" s="332"/>
      <c r="H44" s="329">
        <v>195837.29</v>
      </c>
      <c r="I44" s="332"/>
      <c r="J44" s="329">
        <f>D44+F44+H44</f>
        <v>557788.35</v>
      </c>
      <c r="K44" s="76"/>
      <c r="L44" s="309"/>
    </row>
    <row r="45" spans="2:12" ht="15" x14ac:dyDescent="0.25">
      <c r="B45" s="67" t="s">
        <v>6</v>
      </c>
      <c r="C45" s="62"/>
      <c r="D45" s="62"/>
      <c r="E45" s="62"/>
      <c r="F45" s="62"/>
      <c r="G45" s="62"/>
      <c r="H45" s="76"/>
      <c r="I45" s="76"/>
      <c r="J45" s="76"/>
      <c r="K45" s="76"/>
      <c r="L45" s="309"/>
    </row>
    <row r="46" spans="2:12" ht="15" x14ac:dyDescent="0.25">
      <c r="B46" s="73" t="s">
        <v>246</v>
      </c>
      <c r="C46" s="62"/>
      <c r="D46" s="62"/>
      <c r="E46" s="62"/>
      <c r="F46" s="62"/>
      <c r="G46" s="62"/>
      <c r="H46" s="76"/>
      <c r="I46" s="76"/>
      <c r="J46" s="76"/>
      <c r="K46" s="76"/>
      <c r="L46" s="309"/>
    </row>
    <row r="47" spans="2:12" ht="15" x14ac:dyDescent="0.25">
      <c r="B47" s="67" t="s">
        <v>247</v>
      </c>
      <c r="C47" s="64"/>
      <c r="D47" s="328">
        <v>190358.51</v>
      </c>
      <c r="E47" s="328"/>
      <c r="F47" s="328">
        <v>298315.3</v>
      </c>
      <c r="G47" s="328"/>
      <c r="H47" s="328">
        <v>433073.27</v>
      </c>
      <c r="I47" s="328"/>
      <c r="J47" s="328">
        <f>D47+F47+H47</f>
        <v>921747.08000000007</v>
      </c>
      <c r="K47" s="76"/>
      <c r="L47" s="309"/>
    </row>
    <row r="48" spans="2:12" ht="15" x14ac:dyDescent="0.25">
      <c r="B48" s="67" t="s">
        <v>248</v>
      </c>
      <c r="C48" s="64"/>
      <c r="D48" s="64">
        <v>0</v>
      </c>
      <c r="E48" s="62"/>
      <c r="F48" s="64">
        <v>0</v>
      </c>
      <c r="G48" s="64"/>
      <c r="H48" s="311">
        <v>0</v>
      </c>
      <c r="I48" s="311"/>
      <c r="J48" s="311">
        <f>D48+F48+H48</f>
        <v>0</v>
      </c>
      <c r="K48" s="76"/>
      <c r="L48" s="309"/>
    </row>
    <row r="49" spans="2:12" ht="15" x14ac:dyDescent="0.25">
      <c r="B49" s="67" t="s">
        <v>249</v>
      </c>
      <c r="C49" s="64"/>
      <c r="D49" s="64">
        <v>0</v>
      </c>
      <c r="E49" s="62"/>
      <c r="F49" s="64">
        <v>0</v>
      </c>
      <c r="G49" s="64"/>
      <c r="H49" s="311">
        <v>0</v>
      </c>
      <c r="I49" s="311"/>
      <c r="J49" s="311">
        <f>D49+F49+H49</f>
        <v>0</v>
      </c>
      <c r="K49" s="76"/>
      <c r="L49" s="309"/>
    </row>
    <row r="50" spans="2:12" ht="15" x14ac:dyDescent="0.25">
      <c r="B50" s="65"/>
      <c r="C50" s="65"/>
      <c r="D50" s="65"/>
      <c r="E50" s="62"/>
      <c r="F50" s="65"/>
      <c r="G50" s="65"/>
      <c r="H50" s="77"/>
      <c r="I50" s="77"/>
      <c r="J50" s="77"/>
      <c r="K50" s="76"/>
      <c r="L50" s="309"/>
    </row>
    <row r="51" spans="2:12" ht="15" x14ac:dyDescent="0.25">
      <c r="B51" s="73" t="s">
        <v>250</v>
      </c>
      <c r="C51" s="64"/>
      <c r="D51" s="329">
        <v>190358.51</v>
      </c>
      <c r="E51" s="332"/>
      <c r="F51" s="329">
        <v>298315.3</v>
      </c>
      <c r="G51" s="332"/>
      <c r="H51" s="329">
        <v>433073.27</v>
      </c>
      <c r="I51" s="332"/>
      <c r="J51" s="329">
        <f>D51+F51+H51</f>
        <v>921747.08000000007</v>
      </c>
      <c r="K51" s="76"/>
      <c r="L51" s="309"/>
    </row>
    <row r="52" spans="2:12" ht="15" x14ac:dyDescent="0.25">
      <c r="B52" s="67" t="s">
        <v>6</v>
      </c>
      <c r="C52" s="62"/>
      <c r="D52" s="62"/>
      <c r="E52" s="62"/>
      <c r="F52" s="62"/>
      <c r="G52" s="62"/>
      <c r="H52" s="76"/>
      <c r="I52" s="76"/>
      <c r="J52" s="76"/>
      <c r="K52" s="76"/>
      <c r="L52" s="309"/>
    </row>
    <row r="53" spans="2:12" ht="15" x14ac:dyDescent="0.25">
      <c r="B53" s="67" t="s">
        <v>251</v>
      </c>
      <c r="C53" s="64"/>
      <c r="D53" s="328">
        <v>4050.2</v>
      </c>
      <c r="E53" s="328"/>
      <c r="F53" s="328">
        <v>7482.92</v>
      </c>
      <c r="G53" s="328"/>
      <c r="H53" s="328">
        <v>2963.99</v>
      </c>
      <c r="I53" s="328"/>
      <c r="J53" s="328">
        <f>D53+F53+H53</f>
        <v>14497.109999999999</v>
      </c>
      <c r="K53" s="76"/>
      <c r="L53" s="309"/>
    </row>
    <row r="54" spans="2:12" ht="15" x14ac:dyDescent="0.25">
      <c r="B54" s="67" t="s">
        <v>252</v>
      </c>
      <c r="C54" s="64"/>
      <c r="D54" s="64">
        <v>0</v>
      </c>
      <c r="E54" s="62"/>
      <c r="F54" s="64">
        <v>0</v>
      </c>
      <c r="G54" s="64"/>
      <c r="H54" s="311">
        <v>0</v>
      </c>
      <c r="I54" s="311"/>
      <c r="J54" s="311">
        <f>D54+F54+H54</f>
        <v>0</v>
      </c>
      <c r="K54" s="76"/>
      <c r="L54" s="309"/>
    </row>
    <row r="55" spans="2:12" ht="15" x14ac:dyDescent="0.25">
      <c r="B55" s="67" t="s">
        <v>253</v>
      </c>
      <c r="C55" s="64"/>
      <c r="D55" s="64">
        <v>0</v>
      </c>
      <c r="E55" s="62"/>
      <c r="F55" s="64">
        <v>0</v>
      </c>
      <c r="G55" s="64"/>
      <c r="H55" s="311">
        <v>0</v>
      </c>
      <c r="I55" s="311"/>
      <c r="J55" s="311">
        <f>D55+F55+H55</f>
        <v>0</v>
      </c>
      <c r="K55" s="76"/>
      <c r="L55" s="309"/>
    </row>
    <row r="56" spans="2:12" ht="15" x14ac:dyDescent="0.25">
      <c r="B56" s="65"/>
      <c r="C56" s="65"/>
      <c r="D56" s="65"/>
      <c r="E56" s="62"/>
      <c r="F56" s="65"/>
      <c r="G56" s="65"/>
      <c r="H56" s="77"/>
      <c r="I56" s="77"/>
      <c r="J56" s="77"/>
      <c r="K56" s="76"/>
      <c r="L56" s="309"/>
    </row>
    <row r="57" spans="2:12" ht="15" x14ac:dyDescent="0.25">
      <c r="B57" s="73" t="s">
        <v>254</v>
      </c>
      <c r="C57" s="64"/>
      <c r="D57" s="329">
        <v>274262.38</v>
      </c>
      <c r="E57" s="332"/>
      <c r="F57" s="329">
        <v>587895.61</v>
      </c>
      <c r="G57" s="332"/>
      <c r="H57" s="329">
        <v>631874.55000000005</v>
      </c>
      <c r="I57" s="332"/>
      <c r="J57" s="329">
        <f>D57+F57+H57</f>
        <v>1494032.54</v>
      </c>
      <c r="K57" s="76"/>
      <c r="L57" s="309"/>
    </row>
    <row r="58" spans="2:12" ht="15" x14ac:dyDescent="0.25">
      <c r="B58" s="67" t="s">
        <v>6</v>
      </c>
      <c r="C58" s="62"/>
      <c r="D58" s="62"/>
      <c r="E58" s="62"/>
      <c r="F58" s="62"/>
      <c r="G58" s="62"/>
      <c r="H58" s="76"/>
      <c r="I58" s="76"/>
      <c r="J58" s="76"/>
      <c r="K58" s="76"/>
      <c r="L58" s="309"/>
    </row>
    <row r="59" spans="2:12" ht="15" x14ac:dyDescent="0.25">
      <c r="B59" s="65"/>
      <c r="C59" s="65"/>
      <c r="D59" s="65"/>
      <c r="E59" s="62"/>
      <c r="F59" s="65"/>
      <c r="G59" s="65"/>
      <c r="H59" s="77"/>
      <c r="I59" s="77"/>
      <c r="J59" s="316"/>
      <c r="K59" s="76"/>
      <c r="L59" s="309"/>
    </row>
    <row r="60" spans="2:12" ht="15" x14ac:dyDescent="0.25">
      <c r="B60" s="71" t="s">
        <v>255</v>
      </c>
      <c r="C60" s="64"/>
      <c r="D60" s="329">
        <v>274262.38</v>
      </c>
      <c r="E60" s="332"/>
      <c r="F60" s="329">
        <v>587895.61</v>
      </c>
      <c r="G60" s="332"/>
      <c r="H60" s="329">
        <v>631874.55000000005</v>
      </c>
      <c r="I60" s="332"/>
      <c r="J60" s="329">
        <f>D60+F60+H60</f>
        <v>1494032.54</v>
      </c>
      <c r="K60" s="76"/>
      <c r="L60" s="309"/>
    </row>
    <row r="61" spans="2:12" ht="15" x14ac:dyDescent="0.25">
      <c r="B61" s="67" t="s">
        <v>6</v>
      </c>
      <c r="C61" s="62"/>
      <c r="D61" s="95"/>
      <c r="E61" s="62"/>
      <c r="F61" s="62"/>
      <c r="G61" s="62"/>
      <c r="H61" s="76"/>
      <c r="I61" s="76"/>
      <c r="J61" s="76"/>
      <c r="K61" s="76"/>
      <c r="L61" s="309"/>
    </row>
    <row r="62" spans="2:12" ht="15" x14ac:dyDescent="0.25">
      <c r="B62" s="67" t="s">
        <v>6</v>
      </c>
      <c r="C62" s="62"/>
      <c r="D62" s="95"/>
      <c r="E62" s="62"/>
      <c r="F62" s="62"/>
      <c r="G62" s="62"/>
      <c r="H62" s="76"/>
      <c r="I62" s="76"/>
      <c r="J62" s="76"/>
      <c r="K62" s="76"/>
      <c r="L62" s="309"/>
    </row>
    <row r="63" spans="2:12" ht="15" x14ac:dyDescent="0.25">
      <c r="B63" s="65"/>
      <c r="C63" s="65"/>
      <c r="D63" s="96"/>
      <c r="E63" s="62"/>
      <c r="F63" s="65"/>
      <c r="G63" s="65"/>
      <c r="H63" s="77"/>
      <c r="I63" s="77"/>
      <c r="J63" s="77"/>
      <c r="K63" s="76"/>
      <c r="L63" s="309"/>
    </row>
    <row r="64" spans="2:12" ht="15.75" thickBot="1" x14ac:dyDescent="0.3">
      <c r="B64" s="71" t="s">
        <v>256</v>
      </c>
      <c r="C64" s="68"/>
      <c r="D64" s="330">
        <v>72565.509999999995</v>
      </c>
      <c r="E64" s="62"/>
      <c r="F64" s="331">
        <v>-240361.3</v>
      </c>
      <c r="G64" s="75"/>
      <c r="H64" s="331">
        <v>-281868.93</v>
      </c>
      <c r="I64" s="312"/>
      <c r="J64" s="330">
        <f>D64+F64+H64</f>
        <v>-449664.72</v>
      </c>
      <c r="K64" s="76"/>
      <c r="L64" s="309"/>
    </row>
    <row r="65" spans="2:12" ht="15.75" thickTop="1" x14ac:dyDescent="0.25">
      <c r="B65" s="65"/>
      <c r="C65" s="65"/>
      <c r="D65" s="65"/>
      <c r="E65" s="62"/>
      <c r="F65" s="65"/>
      <c r="G65" s="65"/>
      <c r="H65" s="77"/>
      <c r="I65" s="77"/>
      <c r="J65" s="77"/>
      <c r="K65" s="76"/>
      <c r="L65" s="309"/>
    </row>
    <row r="66" spans="2:12" ht="15" x14ac:dyDescent="0.25">
      <c r="B66" s="67" t="s">
        <v>6</v>
      </c>
      <c r="C66" s="93"/>
      <c r="D66" s="67" t="s">
        <v>6</v>
      </c>
      <c r="E66" s="62"/>
      <c r="F66" s="93" t="s">
        <v>6</v>
      </c>
      <c r="G66" s="93"/>
      <c r="H66" s="314" t="s">
        <v>6</v>
      </c>
      <c r="I66" s="314"/>
      <c r="J66" s="314" t="s">
        <v>6</v>
      </c>
      <c r="K66" s="76"/>
      <c r="L66" s="309"/>
    </row>
    <row r="67" spans="2:12" ht="15" x14ac:dyDescent="0.25">
      <c r="B67" s="62"/>
      <c r="C67" s="62"/>
      <c r="D67" s="62"/>
      <c r="E67" s="62"/>
      <c r="F67" s="62"/>
      <c r="G67" s="62"/>
      <c r="H67" s="76"/>
      <c r="I67" s="76"/>
      <c r="J67" s="76"/>
      <c r="K67" s="76"/>
      <c r="L67" s="309"/>
    </row>
    <row r="68" spans="2:12" ht="15" x14ac:dyDescent="0.25">
      <c r="B68" s="62"/>
      <c r="C68" s="62"/>
      <c r="D68" s="62"/>
      <c r="E68" s="62"/>
      <c r="F68" s="62"/>
      <c r="G68" s="62"/>
      <c r="H68" s="76"/>
      <c r="I68" s="76"/>
      <c r="J68" s="76"/>
      <c r="K68" s="76"/>
      <c r="L68" s="309"/>
    </row>
  </sheetData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I52"/>
  <sheetViews>
    <sheetView workbookViewId="0">
      <selection activeCell="H46" sqref="H46"/>
    </sheetView>
  </sheetViews>
  <sheetFormatPr baseColWidth="10" defaultRowHeight="11.25" x14ac:dyDescent="0.2"/>
  <cols>
    <col min="1" max="1" width="2.7109375" style="84" customWidth="1"/>
    <col min="2" max="2" width="47.5703125" style="84" bestFit="1" customWidth="1"/>
    <col min="3" max="3" width="15.42578125" style="86" bestFit="1" customWidth="1"/>
    <col min="4" max="4" width="2.7109375" style="84" customWidth="1"/>
    <col min="5" max="5" width="32" style="84" bestFit="1" customWidth="1"/>
    <col min="6" max="6" width="15.42578125" style="87" bestFit="1" customWidth="1"/>
    <col min="7" max="16384" width="11.42578125" style="84"/>
  </cols>
  <sheetData>
    <row r="1" spans="2:9" x14ac:dyDescent="0.2">
      <c r="B1" s="70" t="s">
        <v>161</v>
      </c>
      <c r="C1" s="83"/>
      <c r="E1" s="82"/>
      <c r="F1" s="64"/>
      <c r="G1" s="82"/>
      <c r="H1" s="82"/>
      <c r="I1" s="82"/>
    </row>
    <row r="2" spans="2:9" x14ac:dyDescent="0.2">
      <c r="B2" s="70" t="s">
        <v>215</v>
      </c>
      <c r="C2" s="83"/>
      <c r="E2" s="82"/>
      <c r="F2" s="64"/>
      <c r="G2" s="82"/>
      <c r="H2" s="82"/>
      <c r="I2" s="82"/>
    </row>
    <row r="3" spans="2:9" x14ac:dyDescent="0.2">
      <c r="B3" s="70" t="s">
        <v>4</v>
      </c>
      <c r="C3" s="83"/>
      <c r="D3" s="82"/>
      <c r="E3" s="82"/>
      <c r="F3" s="64"/>
      <c r="G3" s="82"/>
      <c r="H3" s="82"/>
      <c r="I3" s="82"/>
    </row>
    <row r="4" spans="2:9" x14ac:dyDescent="0.2">
      <c r="B4" s="63"/>
      <c r="C4" s="83"/>
      <c r="D4" s="82"/>
      <c r="E4" s="82"/>
      <c r="F4" s="64"/>
      <c r="G4" s="82"/>
      <c r="H4" s="82"/>
      <c r="I4" s="82"/>
    </row>
    <row r="5" spans="2:9" x14ac:dyDescent="0.2">
      <c r="B5" s="80"/>
      <c r="C5" s="85"/>
      <c r="D5" s="80"/>
      <c r="E5" s="80"/>
      <c r="F5" s="80"/>
      <c r="G5" s="82"/>
      <c r="H5" s="82"/>
      <c r="I5" s="82"/>
    </row>
    <row r="6" spans="2:9" x14ac:dyDescent="0.2">
      <c r="B6" s="66" t="s">
        <v>162</v>
      </c>
      <c r="C6" s="64" t="s">
        <v>6</v>
      </c>
      <c r="D6" s="64" t="s">
        <v>163</v>
      </c>
      <c r="E6" s="66" t="s">
        <v>164</v>
      </c>
      <c r="F6" s="67" t="s">
        <v>6</v>
      </c>
      <c r="G6" s="82"/>
      <c r="H6" s="82"/>
      <c r="I6" s="82"/>
    </row>
    <row r="7" spans="2:9" x14ac:dyDescent="0.2">
      <c r="B7" s="67" t="s">
        <v>6</v>
      </c>
      <c r="C7" s="64" t="s">
        <v>6</v>
      </c>
      <c r="D7" s="67" t="s">
        <v>6</v>
      </c>
      <c r="E7" s="67" t="s">
        <v>6</v>
      </c>
      <c r="F7" s="67" t="s">
        <v>6</v>
      </c>
      <c r="G7" s="82"/>
      <c r="H7" s="82"/>
      <c r="I7" s="82"/>
    </row>
    <row r="8" spans="2:9" x14ac:dyDescent="0.2">
      <c r="B8" s="71" t="s">
        <v>165</v>
      </c>
      <c r="C8" s="64" t="s">
        <v>6</v>
      </c>
      <c r="D8" s="67" t="s">
        <v>6</v>
      </c>
      <c r="E8" s="71" t="s">
        <v>166</v>
      </c>
      <c r="F8" s="67" t="s">
        <v>6</v>
      </c>
      <c r="G8" s="82"/>
      <c r="H8" s="82"/>
      <c r="I8" s="82"/>
    </row>
    <row r="9" spans="2:9" x14ac:dyDescent="0.2">
      <c r="B9" s="67" t="s">
        <v>6</v>
      </c>
      <c r="C9" s="64" t="s">
        <v>6</v>
      </c>
      <c r="D9" s="64" t="s">
        <v>163</v>
      </c>
      <c r="E9" s="67" t="s">
        <v>6</v>
      </c>
      <c r="F9" s="67" t="s">
        <v>6</v>
      </c>
      <c r="G9" s="82"/>
      <c r="H9" s="82"/>
      <c r="I9" s="82"/>
    </row>
    <row r="10" spans="2:9" x14ac:dyDescent="0.2">
      <c r="B10" s="71" t="s">
        <v>167</v>
      </c>
      <c r="C10" s="64" t="s">
        <v>6</v>
      </c>
      <c r="D10" s="67" t="s">
        <v>6</v>
      </c>
      <c r="E10" s="71" t="s">
        <v>167</v>
      </c>
      <c r="F10" s="67" t="s">
        <v>6</v>
      </c>
      <c r="G10" s="82"/>
      <c r="H10" s="82"/>
      <c r="I10" s="82"/>
    </row>
    <row r="11" spans="2:9" x14ac:dyDescent="0.2">
      <c r="B11" s="67" t="s">
        <v>6</v>
      </c>
      <c r="C11" s="64" t="s">
        <v>6</v>
      </c>
      <c r="D11" s="64" t="s">
        <v>163</v>
      </c>
      <c r="E11" s="67" t="s">
        <v>6</v>
      </c>
      <c r="F11" s="67" t="s">
        <v>6</v>
      </c>
      <c r="G11" s="82"/>
      <c r="H11" s="82"/>
      <c r="I11" s="82"/>
    </row>
    <row r="12" spans="2:9" x14ac:dyDescent="0.2">
      <c r="B12" s="67" t="s">
        <v>168</v>
      </c>
      <c r="C12" s="328">
        <v>6000</v>
      </c>
      <c r="D12" s="67" t="s">
        <v>6</v>
      </c>
      <c r="E12" s="67" t="s">
        <v>169</v>
      </c>
      <c r="F12" s="328">
        <v>908254.49</v>
      </c>
      <c r="G12" s="82"/>
      <c r="H12" s="82"/>
      <c r="I12" s="82"/>
    </row>
    <row r="13" spans="2:9" x14ac:dyDescent="0.2">
      <c r="B13" s="67" t="s">
        <v>170</v>
      </c>
      <c r="C13" s="64">
        <v>2523928.59</v>
      </c>
      <c r="D13" s="67" t="s">
        <v>6</v>
      </c>
      <c r="E13" s="67" t="s">
        <v>171</v>
      </c>
      <c r="F13" s="64">
        <v>415091.42</v>
      </c>
      <c r="G13" s="82"/>
      <c r="H13" s="82"/>
      <c r="I13" s="82"/>
    </row>
    <row r="14" spans="2:9" x14ac:dyDescent="0.2">
      <c r="B14" s="67" t="s">
        <v>172</v>
      </c>
      <c r="C14" s="64">
        <v>6936901.1100000003</v>
      </c>
      <c r="D14" s="67" t="s">
        <v>6</v>
      </c>
      <c r="E14" s="67" t="s">
        <v>6</v>
      </c>
      <c r="F14" s="67" t="s">
        <v>6</v>
      </c>
      <c r="G14" s="82"/>
      <c r="H14" s="82"/>
      <c r="I14" s="82"/>
    </row>
    <row r="15" spans="2:9" x14ac:dyDescent="0.2">
      <c r="B15" s="67" t="s">
        <v>173</v>
      </c>
      <c r="C15" s="64">
        <v>2275848.19</v>
      </c>
      <c r="D15" s="67" t="s">
        <v>6</v>
      </c>
      <c r="E15" s="71" t="s">
        <v>174</v>
      </c>
      <c r="F15" s="329">
        <v>1323345.9099999999</v>
      </c>
      <c r="G15" s="82"/>
      <c r="H15" s="82"/>
      <c r="I15" s="82"/>
    </row>
    <row r="16" spans="2:9" x14ac:dyDescent="0.2">
      <c r="B16" s="67" t="s">
        <v>175</v>
      </c>
      <c r="C16" s="64">
        <v>1017272.72</v>
      </c>
      <c r="D16" s="67" t="s">
        <v>6</v>
      </c>
      <c r="E16" s="67" t="s">
        <v>6</v>
      </c>
      <c r="F16" s="67" t="s">
        <v>6</v>
      </c>
      <c r="G16" s="82"/>
      <c r="H16" s="82"/>
      <c r="I16" s="82"/>
    </row>
    <row r="17" spans="2:9" x14ac:dyDescent="0.2">
      <c r="B17" s="67" t="s">
        <v>176</v>
      </c>
      <c r="C17" s="64">
        <v>452765</v>
      </c>
      <c r="D17" s="67" t="s">
        <v>6</v>
      </c>
      <c r="E17" s="71" t="s">
        <v>177</v>
      </c>
      <c r="F17" s="67" t="s">
        <v>6</v>
      </c>
      <c r="G17" s="82"/>
      <c r="H17" s="82"/>
      <c r="I17" s="82"/>
    </row>
    <row r="18" spans="2:9" x14ac:dyDescent="0.2">
      <c r="B18" s="67" t="s">
        <v>178</v>
      </c>
      <c r="C18" s="64">
        <v>16006.2</v>
      </c>
      <c r="D18" s="67" t="s">
        <v>6</v>
      </c>
      <c r="E18" s="67" t="s">
        <v>6</v>
      </c>
      <c r="F18" s="67" t="s">
        <v>6</v>
      </c>
      <c r="G18" s="82"/>
      <c r="H18" s="82"/>
      <c r="I18" s="82"/>
    </row>
    <row r="19" spans="2:9" x14ac:dyDescent="0.2">
      <c r="B19" s="67" t="s">
        <v>179</v>
      </c>
      <c r="C19" s="68">
        <v>-659400.13</v>
      </c>
      <c r="D19" s="67" t="s">
        <v>6</v>
      </c>
      <c r="E19" s="67" t="s">
        <v>180</v>
      </c>
      <c r="F19" s="64">
        <v>48857.51</v>
      </c>
      <c r="G19" s="82"/>
      <c r="H19" s="82"/>
      <c r="I19" s="82"/>
    </row>
    <row r="20" spans="2:9" x14ac:dyDescent="0.2">
      <c r="B20" s="67" t="s">
        <v>181</v>
      </c>
      <c r="C20" s="68">
        <v>-513235.18</v>
      </c>
      <c r="D20" s="67" t="s">
        <v>6</v>
      </c>
      <c r="E20" s="67" t="s">
        <v>6</v>
      </c>
      <c r="F20" s="67" t="s">
        <v>6</v>
      </c>
      <c r="G20" s="82"/>
      <c r="H20" s="82"/>
      <c r="I20" s="82"/>
    </row>
    <row r="21" spans="2:9" x14ac:dyDescent="0.2">
      <c r="B21" s="67" t="s">
        <v>6</v>
      </c>
      <c r="C21" s="64" t="s">
        <v>6</v>
      </c>
      <c r="D21" s="64" t="s">
        <v>163</v>
      </c>
      <c r="E21" s="71" t="s">
        <v>182</v>
      </c>
      <c r="F21" s="329">
        <v>48857.51</v>
      </c>
      <c r="G21" s="82"/>
      <c r="H21" s="82"/>
      <c r="I21" s="82"/>
    </row>
    <row r="22" spans="2:9" x14ac:dyDescent="0.2">
      <c r="B22" s="71" t="s">
        <v>174</v>
      </c>
      <c r="C22" s="329">
        <v>12056086.5</v>
      </c>
      <c r="D22" s="64" t="s">
        <v>163</v>
      </c>
      <c r="E22" s="67" t="s">
        <v>6</v>
      </c>
      <c r="F22" s="67" t="s">
        <v>6</v>
      </c>
      <c r="G22" s="82"/>
      <c r="H22" s="82"/>
      <c r="I22" s="82"/>
    </row>
    <row r="23" spans="2:9" x14ac:dyDescent="0.2">
      <c r="B23" s="67" t="s">
        <v>6</v>
      </c>
      <c r="C23" s="64" t="s">
        <v>6</v>
      </c>
      <c r="D23" s="64" t="s">
        <v>163</v>
      </c>
      <c r="E23" s="67" t="s">
        <v>6</v>
      </c>
      <c r="F23" s="67" t="s">
        <v>6</v>
      </c>
      <c r="G23" s="82"/>
      <c r="H23" s="82"/>
      <c r="I23" s="82"/>
    </row>
    <row r="24" spans="2:9" x14ac:dyDescent="0.2">
      <c r="B24" s="71" t="s">
        <v>183</v>
      </c>
      <c r="C24" s="64" t="s">
        <v>6</v>
      </c>
      <c r="D24" s="67" t="s">
        <v>6</v>
      </c>
      <c r="E24" s="71" t="s">
        <v>184</v>
      </c>
      <c r="F24" s="329">
        <v>1372203.42</v>
      </c>
      <c r="G24" s="82"/>
      <c r="H24" s="82"/>
      <c r="I24" s="82"/>
    </row>
    <row r="25" spans="2:9" x14ac:dyDescent="0.2">
      <c r="B25" s="67" t="s">
        <v>6</v>
      </c>
      <c r="C25" s="64" t="s">
        <v>6</v>
      </c>
      <c r="D25" s="64" t="s">
        <v>163</v>
      </c>
      <c r="E25" s="67" t="s">
        <v>6</v>
      </c>
      <c r="F25" s="67" t="s">
        <v>6</v>
      </c>
      <c r="G25" s="82"/>
      <c r="H25" s="82"/>
      <c r="I25" s="82"/>
    </row>
    <row r="26" spans="2:9" x14ac:dyDescent="0.2">
      <c r="B26" s="67" t="s">
        <v>185</v>
      </c>
      <c r="C26" s="328">
        <v>1115603.1599999999</v>
      </c>
      <c r="D26" s="67" t="s">
        <v>6</v>
      </c>
      <c r="E26" s="67" t="s">
        <v>6</v>
      </c>
      <c r="F26" s="67" t="s">
        <v>6</v>
      </c>
      <c r="G26" s="82"/>
      <c r="H26" s="82"/>
      <c r="I26" s="82"/>
    </row>
    <row r="27" spans="2:9" x14ac:dyDescent="0.2">
      <c r="B27" s="67" t="s">
        <v>186</v>
      </c>
      <c r="C27" s="64">
        <v>371542.01</v>
      </c>
      <c r="D27" s="67" t="s">
        <v>6</v>
      </c>
      <c r="E27" s="66" t="s">
        <v>187</v>
      </c>
      <c r="F27" s="329">
        <v>1372203.42</v>
      </c>
      <c r="G27" s="82"/>
      <c r="H27" s="82"/>
      <c r="I27" s="82"/>
    </row>
    <row r="28" spans="2:9" x14ac:dyDescent="0.2">
      <c r="B28" s="67" t="s">
        <v>188</v>
      </c>
      <c r="C28" s="64">
        <v>263298.71000000002</v>
      </c>
      <c r="D28" s="67" t="s">
        <v>6</v>
      </c>
      <c r="E28" s="67" t="s">
        <v>6</v>
      </c>
      <c r="F28" s="67" t="s">
        <v>6</v>
      </c>
      <c r="G28" s="82"/>
      <c r="H28" s="82"/>
      <c r="I28" s="82"/>
    </row>
    <row r="29" spans="2:9" x14ac:dyDescent="0.2">
      <c r="B29" s="67" t="s">
        <v>189</v>
      </c>
      <c r="C29" s="64">
        <v>1802.72</v>
      </c>
      <c r="D29" s="67" t="s">
        <v>6</v>
      </c>
      <c r="E29" s="66" t="s">
        <v>190</v>
      </c>
      <c r="F29" s="67" t="s">
        <v>6</v>
      </c>
      <c r="G29" s="82"/>
      <c r="H29" s="82"/>
      <c r="I29" s="82"/>
    </row>
    <row r="30" spans="2:9" x14ac:dyDescent="0.2">
      <c r="B30" s="67" t="s">
        <v>191</v>
      </c>
      <c r="C30" s="64">
        <v>1173158</v>
      </c>
      <c r="D30" s="67" t="s">
        <v>6</v>
      </c>
      <c r="E30" s="67" t="s">
        <v>6</v>
      </c>
      <c r="F30" s="67" t="s">
        <v>6</v>
      </c>
      <c r="G30" s="82"/>
      <c r="H30" s="82"/>
      <c r="I30" s="82"/>
    </row>
    <row r="31" spans="2:9" x14ac:dyDescent="0.2">
      <c r="B31" s="67" t="s">
        <v>192</v>
      </c>
      <c r="C31" s="64">
        <v>17708657.870000001</v>
      </c>
      <c r="D31" s="67" t="s">
        <v>6</v>
      </c>
      <c r="E31" s="71" t="s">
        <v>193</v>
      </c>
      <c r="F31" s="67" t="s">
        <v>6</v>
      </c>
      <c r="G31" s="82"/>
      <c r="H31" s="82"/>
      <c r="I31" s="82"/>
    </row>
    <row r="32" spans="2:9" x14ac:dyDescent="0.2">
      <c r="B32" s="67" t="s">
        <v>194</v>
      </c>
      <c r="C32" s="64">
        <v>645000</v>
      </c>
      <c r="D32" s="67" t="s">
        <v>6</v>
      </c>
      <c r="E32" s="73" t="s">
        <v>6</v>
      </c>
      <c r="F32" s="67" t="s">
        <v>6</v>
      </c>
      <c r="G32" s="82"/>
      <c r="H32" s="82"/>
      <c r="I32" s="82"/>
    </row>
    <row r="33" spans="2:9" x14ac:dyDescent="0.2">
      <c r="B33" s="67" t="s">
        <v>195</v>
      </c>
      <c r="C33" s="64">
        <v>443695</v>
      </c>
      <c r="D33" s="67" t="s">
        <v>6</v>
      </c>
      <c r="E33" s="67" t="s">
        <v>196</v>
      </c>
      <c r="F33" s="328">
        <v>10446445.449999999</v>
      </c>
      <c r="G33" s="82"/>
      <c r="H33" s="82"/>
      <c r="I33" s="82"/>
    </row>
    <row r="34" spans="2:9" x14ac:dyDescent="0.2">
      <c r="B34" s="67" t="s">
        <v>197</v>
      </c>
      <c r="C34" s="68">
        <v>-808657</v>
      </c>
      <c r="D34" s="67" t="s">
        <v>6</v>
      </c>
      <c r="E34" s="67" t="s">
        <v>198</v>
      </c>
      <c r="F34" s="64">
        <v>3757988.99</v>
      </c>
      <c r="G34" s="82"/>
      <c r="H34" s="82"/>
      <c r="I34" s="82"/>
    </row>
    <row r="35" spans="2:9" x14ac:dyDescent="0.2">
      <c r="B35" s="67" t="s">
        <v>199</v>
      </c>
      <c r="C35" s="68">
        <v>-278997.7</v>
      </c>
      <c r="D35" s="67" t="s">
        <v>6</v>
      </c>
      <c r="E35" s="67" t="s">
        <v>200</v>
      </c>
      <c r="F35" s="64">
        <v>3337367.16</v>
      </c>
      <c r="G35" s="82"/>
      <c r="H35" s="82"/>
      <c r="I35" s="82"/>
    </row>
    <row r="36" spans="2:9" x14ac:dyDescent="0.2">
      <c r="B36" s="67" t="s">
        <v>201</v>
      </c>
      <c r="C36" s="68">
        <v>-258185.49</v>
      </c>
      <c r="D36" s="67" t="s">
        <v>6</v>
      </c>
      <c r="E36" s="67" t="s">
        <v>202</v>
      </c>
      <c r="F36" s="64">
        <v>7862470.3600000003</v>
      </c>
      <c r="G36" s="82"/>
      <c r="H36" s="82"/>
      <c r="I36" s="82"/>
    </row>
    <row r="37" spans="2:9" x14ac:dyDescent="0.2">
      <c r="B37" s="67" t="s">
        <v>203</v>
      </c>
      <c r="C37" s="68">
        <v>-1098</v>
      </c>
      <c r="D37" s="67" t="s">
        <v>6</v>
      </c>
      <c r="E37" s="67" t="s">
        <v>204</v>
      </c>
      <c r="F37" s="64">
        <v>4561192.3</v>
      </c>
      <c r="G37" s="82"/>
      <c r="H37" s="82"/>
      <c r="I37" s="82"/>
    </row>
    <row r="38" spans="2:9" x14ac:dyDescent="0.2">
      <c r="B38" s="67" t="s">
        <v>205</v>
      </c>
      <c r="C38" s="68">
        <v>-199.9</v>
      </c>
      <c r="D38" s="67" t="s">
        <v>6</v>
      </c>
      <c r="E38" s="67" t="s">
        <v>206</v>
      </c>
      <c r="F38" s="64">
        <v>2765075.14</v>
      </c>
      <c r="G38" s="82"/>
      <c r="H38" s="82"/>
      <c r="I38" s="82"/>
    </row>
    <row r="39" spans="2:9" x14ac:dyDescent="0.2">
      <c r="B39" s="67" t="s">
        <v>6</v>
      </c>
      <c r="C39" s="64" t="s">
        <v>6</v>
      </c>
      <c r="D39" s="64" t="s">
        <v>163</v>
      </c>
      <c r="E39" s="67" t="s">
        <v>207</v>
      </c>
      <c r="F39" s="64">
        <v>2354645.0299999998</v>
      </c>
      <c r="G39" s="82"/>
      <c r="H39" s="82"/>
      <c r="I39" s="82"/>
    </row>
    <row r="40" spans="2:9" x14ac:dyDescent="0.2">
      <c r="B40" s="71" t="s">
        <v>208</v>
      </c>
      <c r="C40" s="329">
        <v>20375619.379999999</v>
      </c>
      <c r="D40" s="64" t="s">
        <v>163</v>
      </c>
      <c r="E40" s="67" t="s">
        <v>6</v>
      </c>
      <c r="F40" s="67" t="s">
        <v>6</v>
      </c>
      <c r="G40" s="82"/>
      <c r="H40" s="82"/>
      <c r="I40" s="82"/>
    </row>
    <row r="41" spans="2:9" x14ac:dyDescent="0.2">
      <c r="B41" s="67" t="s">
        <v>6</v>
      </c>
      <c r="C41" s="64" t="s">
        <v>6</v>
      </c>
      <c r="D41" s="64" t="s">
        <v>163</v>
      </c>
      <c r="E41" s="71" t="s">
        <v>209</v>
      </c>
      <c r="F41" s="329">
        <v>35085184.43</v>
      </c>
      <c r="G41" s="82"/>
      <c r="H41" s="82"/>
      <c r="I41" s="82"/>
    </row>
    <row r="42" spans="2:9" x14ac:dyDescent="0.2">
      <c r="B42" s="67" t="s">
        <v>6</v>
      </c>
      <c r="C42" s="64" t="s">
        <v>6</v>
      </c>
      <c r="D42" s="64" t="s">
        <v>163</v>
      </c>
      <c r="E42" s="67" t="s">
        <v>6</v>
      </c>
      <c r="F42" s="67" t="s">
        <v>6</v>
      </c>
      <c r="G42" s="82"/>
      <c r="H42" s="82"/>
      <c r="I42" s="82"/>
    </row>
    <row r="43" spans="2:9" x14ac:dyDescent="0.2">
      <c r="B43" s="71" t="s">
        <v>210</v>
      </c>
      <c r="C43" s="329">
        <v>32431705.879999999</v>
      </c>
      <c r="D43" s="64" t="s">
        <v>163</v>
      </c>
      <c r="E43" s="67" t="s">
        <v>211</v>
      </c>
      <c r="F43" s="328">
        <v>-4025681.97</v>
      </c>
      <c r="G43" s="82"/>
      <c r="H43" s="82"/>
      <c r="I43" s="82"/>
    </row>
    <row r="44" spans="2:9" x14ac:dyDescent="0.2">
      <c r="B44" s="67" t="s">
        <v>6</v>
      </c>
      <c r="C44" s="64" t="s">
        <v>6</v>
      </c>
      <c r="D44" s="64" t="s">
        <v>163</v>
      </c>
      <c r="E44" s="67" t="s">
        <v>6</v>
      </c>
      <c r="F44" s="67" t="s">
        <v>6</v>
      </c>
      <c r="G44" s="82"/>
      <c r="H44" s="82"/>
      <c r="I44" s="82"/>
    </row>
    <row r="45" spans="2:9" x14ac:dyDescent="0.2">
      <c r="B45" s="67" t="s">
        <v>6</v>
      </c>
      <c r="C45" s="64" t="s">
        <v>6</v>
      </c>
      <c r="D45" s="64" t="s">
        <v>163</v>
      </c>
      <c r="E45" s="66" t="s">
        <v>212</v>
      </c>
      <c r="F45" s="329">
        <v>31059502.460000001</v>
      </c>
      <c r="G45" s="82"/>
      <c r="H45" s="82"/>
      <c r="I45" s="82"/>
    </row>
    <row r="46" spans="2:9" x14ac:dyDescent="0.2">
      <c r="B46" s="67" t="s">
        <v>6</v>
      </c>
      <c r="C46" s="64" t="s">
        <v>6</v>
      </c>
      <c r="D46" s="67" t="s">
        <v>6</v>
      </c>
      <c r="E46" s="67" t="s">
        <v>6</v>
      </c>
      <c r="F46" s="67" t="s">
        <v>6</v>
      </c>
      <c r="G46" s="82"/>
      <c r="H46" s="82"/>
      <c r="I46" s="82"/>
    </row>
    <row r="47" spans="2:9" x14ac:dyDescent="0.2">
      <c r="B47" s="67" t="s">
        <v>6</v>
      </c>
      <c r="C47" s="64" t="s">
        <v>6</v>
      </c>
      <c r="D47" s="67" t="s">
        <v>6</v>
      </c>
      <c r="E47" s="67" t="s">
        <v>6</v>
      </c>
      <c r="F47" s="67" t="s">
        <v>6</v>
      </c>
      <c r="G47" s="82"/>
      <c r="H47" s="82"/>
      <c r="I47" s="82"/>
    </row>
    <row r="48" spans="2:9" x14ac:dyDescent="0.2">
      <c r="B48" s="64" t="s">
        <v>163</v>
      </c>
      <c r="C48" s="64" t="s">
        <v>6</v>
      </c>
      <c r="D48" s="67" t="s">
        <v>6</v>
      </c>
      <c r="E48" s="67" t="s">
        <v>6</v>
      </c>
      <c r="F48" s="67" t="s">
        <v>6</v>
      </c>
      <c r="G48" s="82"/>
      <c r="H48" s="82"/>
      <c r="I48" s="82"/>
    </row>
    <row r="49" spans="2:9" ht="12" thickBot="1" x14ac:dyDescent="0.25">
      <c r="B49" s="66" t="s">
        <v>213</v>
      </c>
      <c r="C49" s="330">
        <v>32431705.879999999</v>
      </c>
      <c r="D49" s="64" t="s">
        <v>163</v>
      </c>
      <c r="E49" s="66" t="s">
        <v>214</v>
      </c>
      <c r="F49" s="330">
        <v>32431705.879999999</v>
      </c>
      <c r="G49" s="82"/>
      <c r="H49" s="82"/>
      <c r="I49" s="82"/>
    </row>
    <row r="50" spans="2:9" ht="12" thickTop="1" x14ac:dyDescent="0.2">
      <c r="B50" s="64" t="s">
        <v>163</v>
      </c>
      <c r="C50" s="64" t="s">
        <v>6</v>
      </c>
      <c r="D50" s="67" t="s">
        <v>6</v>
      </c>
      <c r="E50" s="67" t="s">
        <v>6</v>
      </c>
      <c r="F50" s="67" t="s">
        <v>6</v>
      </c>
      <c r="G50" s="82"/>
      <c r="H50" s="82"/>
      <c r="I50" s="82"/>
    </row>
    <row r="51" spans="2:9" x14ac:dyDescent="0.2">
      <c r="B51" s="67" t="s">
        <v>6</v>
      </c>
      <c r="C51" s="83"/>
      <c r="D51" s="82"/>
      <c r="E51" s="82"/>
      <c r="F51" s="82"/>
      <c r="G51" s="82"/>
      <c r="H51" s="82"/>
      <c r="I51" s="82"/>
    </row>
    <row r="52" spans="2:9" x14ac:dyDescent="0.2">
      <c r="B52" s="69" t="s">
        <v>6</v>
      </c>
      <c r="C52" s="74" t="s">
        <v>6</v>
      </c>
      <c r="D52" s="69" t="s">
        <v>6</v>
      </c>
      <c r="E52" s="69" t="s">
        <v>6</v>
      </c>
      <c r="F52" s="69" t="s">
        <v>6</v>
      </c>
      <c r="G52" s="82"/>
      <c r="H52" s="82"/>
      <c r="I52" s="8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K128"/>
  <sheetViews>
    <sheetView topLeftCell="A41" workbookViewId="0">
      <selection activeCell="D65" sqref="D65"/>
    </sheetView>
  </sheetViews>
  <sheetFormatPr baseColWidth="10" defaultRowHeight="15" x14ac:dyDescent="0.25"/>
  <cols>
    <col min="1" max="1" width="44.28515625" bestFit="1" customWidth="1"/>
    <col min="2" max="2" width="11.140625" bestFit="1" customWidth="1"/>
    <col min="3" max="3" width="11.5703125" customWidth="1"/>
    <col min="4" max="4" width="13.28515625" bestFit="1" customWidth="1"/>
  </cols>
  <sheetData>
    <row r="1" spans="1:11" x14ac:dyDescent="0.25">
      <c r="A1" s="73" t="s">
        <v>161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25">
      <c r="A2" s="73" t="s">
        <v>760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73" t="s">
        <v>764</v>
      </c>
      <c r="B3" s="65"/>
      <c r="C3" s="65"/>
      <c r="D3" s="65"/>
      <c r="E3" s="62"/>
      <c r="F3" s="62"/>
      <c r="G3" s="62"/>
      <c r="H3" s="62"/>
      <c r="I3" s="62"/>
      <c r="J3" s="62"/>
      <c r="K3" s="62"/>
    </row>
    <row r="4" spans="1:11" x14ac:dyDescent="0.25">
      <c r="A4" s="67"/>
      <c r="B4" s="72" t="s">
        <v>257</v>
      </c>
      <c r="C4" s="72"/>
      <c r="D4" s="72" t="s">
        <v>216</v>
      </c>
      <c r="E4" s="62"/>
      <c r="F4" s="62"/>
      <c r="G4" s="62"/>
      <c r="H4" s="62"/>
      <c r="I4" s="62"/>
      <c r="J4" s="62"/>
      <c r="K4" s="62"/>
    </row>
    <row r="5" spans="1:11" x14ac:dyDescent="0.25">
      <c r="A5" s="65"/>
      <c r="B5" s="65"/>
      <c r="C5" s="65"/>
      <c r="D5" s="65"/>
      <c r="E5" s="62"/>
      <c r="F5" s="62"/>
      <c r="G5" s="62"/>
      <c r="H5" s="62"/>
      <c r="I5" s="62"/>
      <c r="J5" s="62"/>
      <c r="K5" s="62"/>
    </row>
    <row r="6" spans="1:11" x14ac:dyDescent="0.25">
      <c r="A6" s="71" t="s">
        <v>217</v>
      </c>
      <c r="B6" s="67"/>
      <c r="C6" s="67"/>
      <c r="D6" s="67"/>
      <c r="E6" s="62"/>
      <c r="F6" s="62"/>
      <c r="G6" s="62"/>
      <c r="H6" s="62"/>
      <c r="I6" s="62"/>
      <c r="J6" s="62"/>
      <c r="K6" s="62"/>
    </row>
    <row r="7" spans="1:11" x14ac:dyDescent="0.25">
      <c r="A7" s="67" t="s">
        <v>6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5">
      <c r="A8" s="71" t="s">
        <v>218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67" t="s">
        <v>219</v>
      </c>
      <c r="B9" s="328">
        <v>275207.89</v>
      </c>
      <c r="C9" s="64"/>
      <c r="D9" s="328">
        <v>2735392.22</v>
      </c>
      <c r="E9" s="62"/>
      <c r="F9" s="62"/>
      <c r="G9" s="62"/>
      <c r="H9" s="62"/>
      <c r="I9" s="62"/>
      <c r="J9" s="62"/>
      <c r="K9" s="62"/>
    </row>
    <row r="10" spans="1:11" x14ac:dyDescent="0.25">
      <c r="A10" s="67" t="s">
        <v>220</v>
      </c>
      <c r="B10" s="64">
        <v>71620</v>
      </c>
      <c r="C10" s="64"/>
      <c r="D10" s="64">
        <v>725988.8</v>
      </c>
      <c r="E10" s="62"/>
      <c r="F10" s="62"/>
      <c r="G10" s="62"/>
      <c r="H10" s="62"/>
      <c r="I10" s="62"/>
      <c r="J10" s="62"/>
      <c r="K10" s="62"/>
    </row>
    <row r="11" spans="1:11" x14ac:dyDescent="0.25">
      <c r="A11" s="67" t="s">
        <v>221</v>
      </c>
      <c r="B11" s="64">
        <v>0</v>
      </c>
      <c r="C11" s="64"/>
      <c r="D11" s="64">
        <v>48920.37</v>
      </c>
      <c r="E11" s="62"/>
      <c r="F11" s="62"/>
      <c r="G11" s="62"/>
      <c r="H11" s="62"/>
      <c r="I11" s="62"/>
      <c r="J11" s="62"/>
      <c r="K11" s="62"/>
    </row>
    <row r="12" spans="1:11" x14ac:dyDescent="0.25">
      <c r="A12" s="67" t="s">
        <v>222</v>
      </c>
      <c r="B12" s="64">
        <v>0</v>
      </c>
      <c r="C12" s="64"/>
      <c r="D12" s="64">
        <v>4763222.37</v>
      </c>
      <c r="E12" s="62"/>
      <c r="F12" s="62"/>
      <c r="G12" s="62"/>
      <c r="H12" s="62"/>
      <c r="I12" s="62"/>
      <c r="J12" s="62"/>
      <c r="K12" s="62"/>
    </row>
    <row r="13" spans="1:11" x14ac:dyDescent="0.25">
      <c r="A13" s="67" t="s">
        <v>223</v>
      </c>
      <c r="B13" s="64">
        <v>0</v>
      </c>
      <c r="C13" s="64"/>
      <c r="D13" s="64">
        <v>986699.58</v>
      </c>
      <c r="E13" s="62"/>
      <c r="F13" s="62"/>
      <c r="G13" s="62"/>
      <c r="H13" s="62"/>
      <c r="I13" s="62"/>
      <c r="J13" s="62"/>
      <c r="K13" s="62"/>
    </row>
    <row r="14" spans="1:11" x14ac:dyDescent="0.25">
      <c r="A14" s="65"/>
      <c r="B14" s="65"/>
      <c r="C14" s="65"/>
      <c r="D14" s="65"/>
      <c r="E14" s="62"/>
      <c r="F14" s="62"/>
      <c r="G14" s="62"/>
      <c r="H14" s="62"/>
      <c r="I14" s="62"/>
      <c r="J14" s="62"/>
      <c r="K14" s="62"/>
    </row>
    <row r="15" spans="1:11" x14ac:dyDescent="0.25">
      <c r="A15" s="73" t="s">
        <v>224</v>
      </c>
      <c r="B15" s="329">
        <v>346827.89</v>
      </c>
      <c r="C15" s="72"/>
      <c r="D15" s="329">
        <v>9260223.3399999999</v>
      </c>
      <c r="E15" s="62"/>
      <c r="F15" s="62"/>
      <c r="G15" s="62"/>
      <c r="H15" s="62"/>
      <c r="I15" s="62"/>
      <c r="J15" s="62"/>
      <c r="K15" s="62"/>
    </row>
    <row r="16" spans="1:11" x14ac:dyDescent="0.25">
      <c r="A16" s="67" t="s">
        <v>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5"/>
      <c r="B17" s="65"/>
      <c r="C17" s="65"/>
      <c r="D17" s="65"/>
      <c r="E17" s="62"/>
      <c r="F17" s="62"/>
      <c r="G17" s="62"/>
      <c r="H17" s="62"/>
      <c r="I17" s="62"/>
      <c r="J17" s="62"/>
      <c r="K17" s="62"/>
    </row>
    <row r="18" spans="1:11" x14ac:dyDescent="0.25">
      <c r="A18" s="71" t="s">
        <v>225</v>
      </c>
      <c r="B18" s="329">
        <v>346827.89</v>
      </c>
      <c r="C18" s="64"/>
      <c r="D18" s="329">
        <v>9260223.3399999999</v>
      </c>
      <c r="E18" s="62"/>
      <c r="F18" s="62"/>
      <c r="G18" s="62"/>
      <c r="H18" s="62"/>
      <c r="I18" s="62"/>
      <c r="J18" s="62"/>
      <c r="K18" s="62"/>
    </row>
    <row r="19" spans="1:11" x14ac:dyDescent="0.25">
      <c r="A19" s="67" t="s">
        <v>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71" t="s">
        <v>226</v>
      </c>
      <c r="B20" s="67"/>
      <c r="C20" s="67"/>
      <c r="D20" s="67"/>
      <c r="E20" s="62"/>
      <c r="F20" s="62"/>
      <c r="G20" s="62"/>
      <c r="H20" s="62"/>
      <c r="I20" s="62"/>
      <c r="J20" s="62"/>
      <c r="K20" s="62"/>
    </row>
    <row r="21" spans="1:11" x14ac:dyDescent="0.25">
      <c r="A21" s="67" t="s">
        <v>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71" t="s">
        <v>227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5">
      <c r="A23" s="73" t="s">
        <v>228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5">
      <c r="A24" s="67" t="s">
        <v>229</v>
      </c>
      <c r="B24" s="328">
        <v>26493</v>
      </c>
      <c r="C24" s="64"/>
      <c r="D24" s="328">
        <v>143568.95999999999</v>
      </c>
      <c r="E24" s="62"/>
      <c r="F24" s="62"/>
      <c r="G24" s="62"/>
      <c r="H24" s="62"/>
      <c r="I24" s="62"/>
      <c r="J24" s="62"/>
      <c r="K24" s="62"/>
    </row>
    <row r="25" spans="1:11" x14ac:dyDescent="0.25">
      <c r="A25" s="67" t="s">
        <v>230</v>
      </c>
      <c r="B25" s="64">
        <v>0</v>
      </c>
      <c r="C25" s="64"/>
      <c r="D25" s="64">
        <v>42000</v>
      </c>
      <c r="E25" s="62"/>
      <c r="F25" s="62"/>
      <c r="G25" s="62"/>
      <c r="H25" s="62"/>
      <c r="I25" s="62"/>
      <c r="J25" s="62"/>
      <c r="K25" s="62"/>
    </row>
    <row r="26" spans="1:11" x14ac:dyDescent="0.25">
      <c r="A26" s="67" t="s">
        <v>231</v>
      </c>
      <c r="B26" s="64">
        <v>0</v>
      </c>
      <c r="C26" s="64"/>
      <c r="D26" s="64">
        <v>146143.72</v>
      </c>
      <c r="E26" s="62"/>
      <c r="F26" s="62"/>
      <c r="G26" s="62"/>
      <c r="H26" s="62"/>
      <c r="I26" s="62"/>
      <c r="J26" s="62"/>
      <c r="K26" s="62"/>
    </row>
    <row r="27" spans="1:11" x14ac:dyDescent="0.25">
      <c r="A27" s="67" t="s">
        <v>232</v>
      </c>
      <c r="B27" s="64">
        <v>0</v>
      </c>
      <c r="C27" s="64"/>
      <c r="D27" s="64">
        <v>163116</v>
      </c>
      <c r="E27" s="62"/>
      <c r="F27" s="62"/>
      <c r="G27" s="62"/>
      <c r="H27" s="62"/>
      <c r="I27" s="62"/>
      <c r="J27" s="62"/>
      <c r="K27" s="62"/>
    </row>
    <row r="28" spans="1:11" x14ac:dyDescent="0.25">
      <c r="A28" s="67" t="s">
        <v>233</v>
      </c>
      <c r="B28" s="64">
        <v>0</v>
      </c>
      <c r="C28" s="64"/>
      <c r="D28" s="64">
        <v>204050.81</v>
      </c>
      <c r="E28" s="62"/>
      <c r="F28" s="62"/>
      <c r="G28" s="62"/>
      <c r="H28" s="62"/>
      <c r="I28" s="62"/>
      <c r="J28" s="62"/>
      <c r="K28" s="62"/>
    </row>
    <row r="29" spans="1:11" x14ac:dyDescent="0.25">
      <c r="A29" s="67" t="s">
        <v>234</v>
      </c>
      <c r="B29" s="64">
        <v>0</v>
      </c>
      <c r="C29" s="64"/>
      <c r="D29" s="64">
        <v>5000</v>
      </c>
      <c r="E29" s="62"/>
      <c r="F29" s="62"/>
      <c r="G29" s="62"/>
      <c r="H29" s="62"/>
      <c r="I29" s="62"/>
      <c r="J29" s="62"/>
      <c r="K29" s="62"/>
    </row>
    <row r="30" spans="1:11" x14ac:dyDescent="0.25">
      <c r="A30" s="67" t="s">
        <v>235</v>
      </c>
      <c r="B30" s="64">
        <v>0</v>
      </c>
      <c r="C30" s="64"/>
      <c r="D30" s="64">
        <v>70016.23</v>
      </c>
      <c r="E30" s="62"/>
      <c r="F30" s="62"/>
      <c r="G30" s="62"/>
      <c r="H30" s="62"/>
      <c r="I30" s="62"/>
      <c r="J30" s="62"/>
      <c r="K30" s="62"/>
    </row>
    <row r="31" spans="1:11" x14ac:dyDescent="0.25">
      <c r="A31" s="67" t="s">
        <v>236</v>
      </c>
      <c r="B31" s="64">
        <v>0</v>
      </c>
      <c r="C31" s="64"/>
      <c r="D31" s="64">
        <v>83757</v>
      </c>
      <c r="E31" s="62"/>
      <c r="F31" s="62"/>
      <c r="G31" s="62"/>
      <c r="H31" s="62"/>
      <c r="I31" s="62"/>
      <c r="J31" s="62"/>
      <c r="K31" s="62"/>
    </row>
    <row r="32" spans="1:11" x14ac:dyDescent="0.25">
      <c r="A32" s="67" t="s">
        <v>237</v>
      </c>
      <c r="B32" s="64">
        <v>0</v>
      </c>
      <c r="C32" s="64"/>
      <c r="D32" s="64">
        <v>730500</v>
      </c>
      <c r="E32" s="62"/>
      <c r="F32" s="62"/>
      <c r="G32" s="62"/>
      <c r="H32" s="62"/>
      <c r="I32" s="62"/>
      <c r="J32" s="62"/>
      <c r="K32" s="62"/>
    </row>
    <row r="33" spans="1:11" x14ac:dyDescent="0.25">
      <c r="A33" s="67" t="s">
        <v>238</v>
      </c>
      <c r="B33" s="64">
        <v>3800</v>
      </c>
      <c r="C33" s="64"/>
      <c r="D33" s="64">
        <v>167419.85</v>
      </c>
      <c r="E33" s="62"/>
      <c r="F33" s="62"/>
      <c r="G33" s="62"/>
      <c r="H33" s="62"/>
      <c r="I33" s="62"/>
      <c r="J33" s="62"/>
      <c r="K33" s="62"/>
    </row>
    <row r="34" spans="1:11" x14ac:dyDescent="0.25">
      <c r="A34" s="67" t="s">
        <v>239</v>
      </c>
      <c r="B34" s="64">
        <v>1750</v>
      </c>
      <c r="C34" s="64"/>
      <c r="D34" s="64">
        <v>973965.85</v>
      </c>
      <c r="E34" s="62"/>
      <c r="F34" s="62"/>
      <c r="G34" s="62"/>
      <c r="H34" s="62"/>
      <c r="I34" s="62"/>
      <c r="J34" s="62"/>
      <c r="K34" s="62"/>
    </row>
    <row r="35" spans="1:11" x14ac:dyDescent="0.25">
      <c r="A35" s="67" t="s">
        <v>220</v>
      </c>
      <c r="B35" s="64">
        <v>0</v>
      </c>
      <c r="C35" s="64"/>
      <c r="D35" s="64">
        <v>141000</v>
      </c>
      <c r="E35" s="62"/>
      <c r="F35" s="62"/>
      <c r="G35" s="62"/>
      <c r="H35" s="62"/>
      <c r="I35" s="62"/>
      <c r="J35" s="62"/>
      <c r="K35" s="62"/>
    </row>
    <row r="36" spans="1:11" x14ac:dyDescent="0.25">
      <c r="A36" s="67" t="s">
        <v>240</v>
      </c>
      <c r="B36" s="64">
        <v>0</v>
      </c>
      <c r="C36" s="64"/>
      <c r="D36" s="64">
        <v>3681946</v>
      </c>
      <c r="E36" s="62"/>
      <c r="F36" s="62"/>
      <c r="G36" s="62"/>
      <c r="H36" s="62"/>
      <c r="I36" s="62"/>
      <c r="J36" s="62"/>
      <c r="K36" s="62"/>
    </row>
    <row r="37" spans="1:11" x14ac:dyDescent="0.25">
      <c r="A37" s="67" t="s">
        <v>241</v>
      </c>
      <c r="B37" s="64">
        <v>11953.2</v>
      </c>
      <c r="C37" s="64"/>
      <c r="D37" s="64">
        <v>74481.5</v>
      </c>
      <c r="E37" s="62"/>
      <c r="F37" s="62"/>
      <c r="G37" s="62"/>
      <c r="H37" s="62"/>
      <c r="I37" s="62"/>
      <c r="J37" s="62"/>
      <c r="K37" s="62"/>
    </row>
    <row r="38" spans="1:11" x14ac:dyDescent="0.25">
      <c r="A38" s="67" t="s">
        <v>242</v>
      </c>
      <c r="B38" s="64">
        <v>15985.47</v>
      </c>
      <c r="C38" s="64"/>
      <c r="D38" s="64">
        <v>116192.68</v>
      </c>
      <c r="E38" s="62"/>
      <c r="F38" s="62"/>
      <c r="G38" s="62"/>
      <c r="H38" s="62"/>
      <c r="I38" s="62"/>
      <c r="J38" s="62"/>
      <c r="K38" s="62"/>
    </row>
    <row r="39" spans="1:11" x14ac:dyDescent="0.25">
      <c r="A39" s="67" t="s">
        <v>243</v>
      </c>
      <c r="B39" s="64">
        <v>0</v>
      </c>
      <c r="C39" s="64"/>
      <c r="D39" s="64">
        <v>300000</v>
      </c>
      <c r="E39" s="62"/>
      <c r="F39" s="62"/>
      <c r="G39" s="62"/>
      <c r="H39" s="62"/>
      <c r="I39" s="62"/>
      <c r="J39" s="62"/>
      <c r="K39" s="62"/>
    </row>
    <row r="40" spans="1:11" x14ac:dyDescent="0.25">
      <c r="A40" s="67" t="s">
        <v>244</v>
      </c>
      <c r="B40" s="64">
        <v>19872</v>
      </c>
      <c r="C40" s="64"/>
      <c r="D40" s="64">
        <v>98259.91</v>
      </c>
      <c r="E40" s="62"/>
      <c r="F40" s="62"/>
      <c r="G40" s="62"/>
      <c r="H40" s="62"/>
      <c r="I40" s="62"/>
      <c r="J40" s="62"/>
      <c r="K40" s="62"/>
    </row>
    <row r="41" spans="1:11" x14ac:dyDescent="0.25">
      <c r="A41" s="65"/>
      <c r="B41" s="65"/>
      <c r="C41" s="65"/>
      <c r="D41" s="65"/>
      <c r="E41" s="62"/>
      <c r="F41" s="62"/>
      <c r="G41" s="62"/>
      <c r="H41" s="62"/>
      <c r="I41" s="62"/>
      <c r="J41" s="62"/>
      <c r="K41" s="62"/>
    </row>
    <row r="42" spans="1:11" x14ac:dyDescent="0.25">
      <c r="A42" s="73" t="s">
        <v>245</v>
      </c>
      <c r="B42" s="329">
        <v>79853.67</v>
      </c>
      <c r="C42" s="72"/>
      <c r="D42" s="329">
        <v>7141418.5099999998</v>
      </c>
      <c r="E42" s="62"/>
      <c r="F42" s="62"/>
      <c r="G42" s="62"/>
      <c r="H42" s="62"/>
      <c r="I42" s="62"/>
      <c r="J42" s="62"/>
      <c r="K42" s="62"/>
    </row>
    <row r="43" spans="1:11" x14ac:dyDescent="0.25">
      <c r="A43" s="67" t="s">
        <v>6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5">
      <c r="A44" s="73" t="s">
        <v>246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x14ac:dyDescent="0.25">
      <c r="A45" s="67" t="s">
        <v>247</v>
      </c>
      <c r="B45" s="328">
        <v>190358.51</v>
      </c>
      <c r="C45" s="64"/>
      <c r="D45" s="328">
        <v>4899166.21</v>
      </c>
      <c r="E45" s="62"/>
      <c r="F45" s="62"/>
      <c r="G45" s="62"/>
      <c r="H45" s="62"/>
      <c r="I45" s="62"/>
      <c r="J45" s="62"/>
      <c r="K45" s="62"/>
    </row>
    <row r="46" spans="1:11" x14ac:dyDescent="0.25">
      <c r="A46" s="67" t="s">
        <v>248</v>
      </c>
      <c r="B46" s="64">
        <v>0</v>
      </c>
      <c r="C46" s="64"/>
      <c r="D46" s="64">
        <v>4511</v>
      </c>
      <c r="E46" s="62"/>
      <c r="F46" s="62"/>
      <c r="G46" s="62"/>
      <c r="H46" s="62"/>
      <c r="I46" s="62"/>
      <c r="J46" s="62"/>
      <c r="K46" s="62"/>
    </row>
    <row r="47" spans="1:11" x14ac:dyDescent="0.25">
      <c r="A47" s="67" t="s">
        <v>249</v>
      </c>
      <c r="B47" s="64">
        <v>0</v>
      </c>
      <c r="C47" s="64"/>
      <c r="D47" s="64">
        <v>1136</v>
      </c>
      <c r="E47" s="62"/>
      <c r="F47" s="62"/>
      <c r="G47" s="62"/>
      <c r="H47" s="62"/>
      <c r="I47" s="62"/>
      <c r="J47" s="62"/>
      <c r="K47" s="62"/>
    </row>
    <row r="48" spans="1:11" x14ac:dyDescent="0.25">
      <c r="A48" s="65"/>
      <c r="B48" s="65"/>
      <c r="C48" s="65"/>
      <c r="D48" s="65"/>
      <c r="E48" s="62"/>
      <c r="F48" s="62"/>
      <c r="G48" s="62"/>
      <c r="H48" s="62"/>
      <c r="I48" s="62"/>
      <c r="J48" s="62"/>
      <c r="K48" s="62"/>
    </row>
    <row r="49" spans="1:11" x14ac:dyDescent="0.25">
      <c r="A49" s="73" t="s">
        <v>250</v>
      </c>
      <c r="B49" s="329">
        <v>190358.51</v>
      </c>
      <c r="C49" s="72"/>
      <c r="D49" s="329">
        <v>4904813.21</v>
      </c>
      <c r="E49" s="62"/>
      <c r="F49" s="62"/>
      <c r="G49" s="62"/>
      <c r="H49" s="62"/>
      <c r="I49" s="62"/>
      <c r="J49" s="62"/>
      <c r="K49" s="62"/>
    </row>
    <row r="50" spans="1:11" x14ac:dyDescent="0.25">
      <c r="A50" s="67" t="s">
        <v>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1:11" x14ac:dyDescent="0.25">
      <c r="A51" s="67" t="s">
        <v>251</v>
      </c>
      <c r="B51" s="328">
        <v>4050.2</v>
      </c>
      <c r="C51" s="64"/>
      <c r="D51" s="328">
        <v>63398.3</v>
      </c>
      <c r="E51" s="62"/>
      <c r="F51" s="62"/>
      <c r="G51" s="62"/>
      <c r="H51" s="62"/>
      <c r="I51" s="62"/>
      <c r="J51" s="62"/>
      <c r="K51" s="62"/>
    </row>
    <row r="52" spans="1:11" x14ac:dyDescent="0.25">
      <c r="A52" s="67" t="s">
        <v>252</v>
      </c>
      <c r="B52" s="64">
        <v>0</v>
      </c>
      <c r="C52" s="64"/>
      <c r="D52" s="64">
        <v>3639.98</v>
      </c>
      <c r="E52" s="62"/>
      <c r="F52" s="62"/>
      <c r="G52" s="62"/>
      <c r="H52" s="62"/>
      <c r="I52" s="62"/>
      <c r="J52" s="62"/>
      <c r="K52" s="62"/>
    </row>
    <row r="53" spans="1:11" x14ac:dyDescent="0.25">
      <c r="A53" s="67" t="s">
        <v>253</v>
      </c>
      <c r="B53" s="64">
        <v>0</v>
      </c>
      <c r="C53" s="64"/>
      <c r="D53" s="64">
        <v>1172635.31</v>
      </c>
      <c r="E53" s="62"/>
      <c r="F53" s="62"/>
      <c r="G53" s="62"/>
      <c r="H53" s="62"/>
      <c r="I53" s="62"/>
      <c r="J53" s="62"/>
      <c r="K53" s="62"/>
    </row>
    <row r="54" spans="1:11" x14ac:dyDescent="0.25">
      <c r="A54" s="65"/>
      <c r="B54" s="65"/>
      <c r="C54" s="65"/>
      <c r="D54" s="65"/>
      <c r="E54" s="62"/>
      <c r="F54" s="62"/>
      <c r="G54" s="62"/>
      <c r="H54" s="62"/>
      <c r="I54" s="62"/>
      <c r="J54" s="62"/>
      <c r="K54" s="62"/>
    </row>
    <row r="55" spans="1:11" x14ac:dyDescent="0.25">
      <c r="A55" s="73" t="s">
        <v>254</v>
      </c>
      <c r="B55" s="329">
        <v>274262.38</v>
      </c>
      <c r="C55" s="72"/>
      <c r="D55" s="329">
        <v>13285905.310000001</v>
      </c>
      <c r="E55" s="62"/>
      <c r="F55" s="62"/>
      <c r="G55" s="62"/>
      <c r="H55" s="62"/>
      <c r="I55" s="62"/>
      <c r="J55" s="62"/>
      <c r="K55" s="62"/>
    </row>
    <row r="56" spans="1:11" x14ac:dyDescent="0.25">
      <c r="A56" s="67" t="s">
        <v>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x14ac:dyDescent="0.25">
      <c r="A57" s="65"/>
      <c r="B57" s="65"/>
      <c r="C57" s="65"/>
      <c r="D57" s="65"/>
      <c r="E57" s="62"/>
      <c r="F57" s="62"/>
      <c r="G57" s="62"/>
      <c r="H57" s="62"/>
      <c r="I57" s="62"/>
      <c r="J57" s="62"/>
      <c r="K57" s="62"/>
    </row>
    <row r="58" spans="1:11" x14ac:dyDescent="0.25">
      <c r="A58" s="71" t="s">
        <v>255</v>
      </c>
      <c r="B58" s="329">
        <v>274262.38</v>
      </c>
      <c r="C58" s="72"/>
      <c r="D58" s="329">
        <v>13285905.310000001</v>
      </c>
      <c r="E58" s="62"/>
      <c r="F58" s="62"/>
      <c r="G58" s="62"/>
      <c r="H58" s="62"/>
      <c r="I58" s="62"/>
      <c r="J58" s="62"/>
      <c r="K58" s="62"/>
    </row>
    <row r="59" spans="1:11" x14ac:dyDescent="0.25">
      <c r="A59" s="67" t="s">
        <v>6</v>
      </c>
      <c r="B59" s="95"/>
      <c r="C59" s="95"/>
      <c r="D59" s="95"/>
      <c r="E59" s="62"/>
      <c r="F59" s="62"/>
      <c r="G59" s="62"/>
      <c r="H59" s="62"/>
      <c r="I59" s="62"/>
      <c r="J59" s="62"/>
      <c r="K59" s="62"/>
    </row>
    <row r="60" spans="1:11" x14ac:dyDescent="0.25">
      <c r="A60" s="67" t="s">
        <v>6</v>
      </c>
      <c r="B60" s="95"/>
      <c r="C60" s="95"/>
      <c r="D60" s="95"/>
      <c r="E60" s="62"/>
      <c r="F60" s="62"/>
      <c r="G60" s="62"/>
      <c r="H60" s="62"/>
      <c r="I60" s="62"/>
      <c r="J60" s="62"/>
      <c r="K60" s="62"/>
    </row>
    <row r="61" spans="1:11" x14ac:dyDescent="0.25">
      <c r="A61" s="65"/>
      <c r="B61" s="96"/>
      <c r="C61" s="96"/>
      <c r="D61" s="96"/>
      <c r="E61" s="62"/>
      <c r="F61" s="62"/>
      <c r="G61" s="62"/>
      <c r="H61" s="62"/>
      <c r="I61" s="62"/>
      <c r="J61" s="62"/>
      <c r="K61" s="62"/>
    </row>
    <row r="62" spans="1:11" ht="15.75" thickBot="1" x14ac:dyDescent="0.3">
      <c r="A62" s="71" t="s">
        <v>256</v>
      </c>
      <c r="B62" s="330">
        <v>72565.509999999995</v>
      </c>
      <c r="C62" s="72"/>
      <c r="D62" s="331">
        <v>-4025681.97</v>
      </c>
      <c r="E62" s="62"/>
      <c r="F62" s="62"/>
      <c r="G62" s="62"/>
      <c r="H62" s="62"/>
      <c r="I62" s="62"/>
      <c r="J62" s="62"/>
      <c r="K62" s="62"/>
    </row>
    <row r="63" spans="1:11" ht="15.75" thickTop="1" x14ac:dyDescent="0.25">
      <c r="A63" s="65"/>
      <c r="B63" s="65"/>
      <c r="C63" s="65"/>
      <c r="D63" s="65"/>
      <c r="E63" s="62"/>
      <c r="F63" s="62"/>
      <c r="G63" s="62"/>
      <c r="H63" s="62"/>
      <c r="I63" s="62"/>
      <c r="J63" s="62"/>
      <c r="K63" s="62"/>
    </row>
    <row r="64" spans="1:11" x14ac:dyDescent="0.25">
      <c r="A64" s="67" t="s">
        <v>6</v>
      </c>
      <c r="B64" s="67" t="s">
        <v>6</v>
      </c>
      <c r="C64" s="67"/>
      <c r="D64" s="93" t="s">
        <v>6</v>
      </c>
      <c r="E64" s="62"/>
      <c r="F64" s="62"/>
      <c r="G64" s="62"/>
      <c r="H64" s="62"/>
      <c r="I64" s="62"/>
      <c r="J64" s="62"/>
      <c r="K64" s="62"/>
    </row>
    <row r="65" spans="1:11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</row>
    <row r="66" spans="1:1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</row>
    <row r="67" spans="1:1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</row>
    <row r="68" spans="1:11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</row>
    <row r="69" spans="1:1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</row>
    <row r="70" spans="1:11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</row>
    <row r="71" spans="1:11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</row>
    <row r="72" spans="1:11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</row>
    <row r="73" spans="1:11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</row>
    <row r="74" spans="1:1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</row>
    <row r="75" spans="1:1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</row>
    <row r="76" spans="1:11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</row>
    <row r="77" spans="1:1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</row>
    <row r="78" spans="1:11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</row>
    <row r="79" spans="1:11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0" spans="1:1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</row>
    <row r="81" spans="1:1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</row>
    <row r="82" spans="1:1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</row>
    <row r="83" spans="1:11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</row>
    <row r="84" spans="1:11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</row>
    <row r="85" spans="1:11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</row>
    <row r="86" spans="1:11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</row>
    <row r="87" spans="1:11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</row>
    <row r="88" spans="1:11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</row>
    <row r="89" spans="1:11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</row>
    <row r="90" spans="1:1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</row>
    <row r="91" spans="1:1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</row>
    <row r="93" spans="1:1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</row>
    <row r="94" spans="1:1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</row>
    <row r="95" spans="1:11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</row>
    <row r="96" spans="1:11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</row>
    <row r="97" spans="1:11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</row>
    <row r="98" spans="1:11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</row>
    <row r="99" spans="1:11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</row>
    <row r="100" spans="1:11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</row>
    <row r="102" spans="1:1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1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</row>
    <row r="104" spans="1:1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</row>
    <row r="105" spans="1:11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</row>
    <row r="106" spans="1:11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</row>
    <row r="107" spans="1:11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</row>
    <row r="108" spans="1:11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</row>
    <row r="109" spans="1:11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</row>
    <row r="110" spans="1:11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</row>
    <row r="111" spans="1:11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</row>
    <row r="112" spans="1:11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</row>
    <row r="113" spans="1:11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</row>
    <row r="114" spans="1:11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</row>
    <row r="115" spans="1:11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</row>
    <row r="116" spans="1:11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</row>
    <row r="117" spans="1:11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</row>
    <row r="118" spans="1:11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</row>
    <row r="119" spans="1:11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</row>
    <row r="120" spans="1:11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</row>
    <row r="121" spans="1:11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</row>
    <row r="122" spans="1:11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</row>
    <row r="123" spans="1:11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</row>
    <row r="124" spans="1:11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</row>
    <row r="125" spans="1:11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</row>
    <row r="126" spans="1:11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</row>
    <row r="127" spans="1:11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</row>
    <row r="128" spans="1:11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80"/>
  <sheetViews>
    <sheetView workbookViewId="0">
      <selection activeCell="B578" sqref="B578:B580"/>
    </sheetView>
  </sheetViews>
  <sheetFormatPr baseColWidth="10" defaultRowHeight="15" x14ac:dyDescent="0.25"/>
  <cols>
    <col min="1" max="1" width="1.7109375" style="292" customWidth="1"/>
    <col min="2" max="2" width="52.28515625" style="292" bestFit="1" customWidth="1"/>
    <col min="3" max="4" width="15.42578125" style="292" bestFit="1" customWidth="1"/>
    <col min="5" max="6" width="12.85546875" style="292" bestFit="1" customWidth="1"/>
    <col min="7" max="8" width="15.42578125" style="292" bestFit="1" customWidth="1"/>
    <col min="9" max="16384" width="11.42578125" style="292"/>
  </cols>
  <sheetData>
    <row r="1" spans="2:12" x14ac:dyDescent="0.25">
      <c r="B1" s="290" t="s">
        <v>161</v>
      </c>
      <c r="C1" s="291"/>
      <c r="E1" s="291"/>
      <c r="F1" s="291"/>
      <c r="G1" s="291"/>
      <c r="H1" s="293"/>
      <c r="I1" s="291"/>
      <c r="J1" s="291"/>
      <c r="K1" s="291"/>
      <c r="L1" s="291"/>
    </row>
    <row r="2" spans="2:12" x14ac:dyDescent="0.25">
      <c r="B2" s="294" t="s">
        <v>716</v>
      </c>
      <c r="C2" s="291"/>
      <c r="D2" s="291"/>
      <c r="E2" s="291"/>
      <c r="F2" s="291"/>
      <c r="G2" s="291"/>
      <c r="H2" s="293"/>
      <c r="I2" s="291"/>
      <c r="J2" s="291"/>
      <c r="K2" s="291"/>
      <c r="L2" s="291"/>
    </row>
    <row r="3" spans="2:12" x14ac:dyDescent="0.25">
      <c r="B3" s="294" t="s">
        <v>4</v>
      </c>
      <c r="C3" s="295"/>
      <c r="D3" s="291"/>
      <c r="E3" s="291"/>
      <c r="F3" s="291"/>
      <c r="G3" s="291"/>
      <c r="H3" s="293"/>
      <c r="I3" s="291"/>
      <c r="J3" s="291"/>
      <c r="K3" s="291"/>
      <c r="L3" s="291"/>
    </row>
    <row r="4" spans="2:12" x14ac:dyDescent="0.25">
      <c r="B4" s="296"/>
      <c r="C4" s="296"/>
      <c r="D4" s="296"/>
      <c r="E4" s="296"/>
      <c r="F4" s="296"/>
      <c r="G4" s="296"/>
      <c r="H4" s="296"/>
      <c r="I4" s="291"/>
      <c r="J4" s="291"/>
      <c r="K4" s="291"/>
      <c r="L4" s="291"/>
    </row>
    <row r="5" spans="2:12" x14ac:dyDescent="0.25">
      <c r="B5" s="296"/>
      <c r="C5" s="296"/>
      <c r="D5" s="296"/>
      <c r="E5" s="296"/>
      <c r="F5" s="296"/>
      <c r="G5" s="296"/>
      <c r="H5" s="296"/>
      <c r="I5" s="291"/>
      <c r="J5" s="291"/>
      <c r="K5" s="291"/>
      <c r="L5" s="291"/>
    </row>
    <row r="6" spans="2:12" x14ac:dyDescent="0.25">
      <c r="B6" s="290" t="s">
        <v>269</v>
      </c>
      <c r="C6" s="297" t="s">
        <v>270</v>
      </c>
      <c r="D6" s="290" t="s">
        <v>357</v>
      </c>
      <c r="E6" s="298"/>
      <c r="F6" s="298"/>
      <c r="G6" s="297" t="s">
        <v>270</v>
      </c>
      <c r="H6" s="290" t="s">
        <v>358</v>
      </c>
      <c r="I6" s="291"/>
      <c r="J6" s="291"/>
      <c r="K6" s="291"/>
      <c r="L6" s="291"/>
    </row>
    <row r="7" spans="2:12" x14ac:dyDescent="0.25">
      <c r="B7" s="298"/>
      <c r="C7" s="290" t="s">
        <v>271</v>
      </c>
      <c r="D7" s="297" t="s">
        <v>359</v>
      </c>
      <c r="E7" s="299" t="s">
        <v>360</v>
      </c>
      <c r="F7" s="299" t="s">
        <v>361</v>
      </c>
      <c r="G7" s="290" t="s">
        <v>271</v>
      </c>
      <c r="H7" s="297" t="s">
        <v>359</v>
      </c>
      <c r="I7" s="291"/>
      <c r="J7" s="291"/>
      <c r="K7" s="291"/>
      <c r="L7" s="291"/>
    </row>
    <row r="8" spans="2:12" x14ac:dyDescent="0.25">
      <c r="B8" s="296"/>
      <c r="C8" s="296"/>
      <c r="D8" s="296"/>
      <c r="E8" s="296"/>
      <c r="F8" s="296"/>
      <c r="G8" s="296"/>
      <c r="H8" s="296"/>
      <c r="I8" s="291"/>
      <c r="J8" s="291"/>
      <c r="K8" s="291"/>
      <c r="L8" s="291"/>
    </row>
    <row r="9" spans="2:12" x14ac:dyDescent="0.25">
      <c r="B9" s="298" t="s">
        <v>362</v>
      </c>
      <c r="C9" s="293">
        <v>32365154.879999999</v>
      </c>
      <c r="D9" s="298" t="s">
        <v>6</v>
      </c>
      <c r="E9" s="293">
        <v>410384.68</v>
      </c>
      <c r="F9" s="293">
        <v>343833.68</v>
      </c>
      <c r="G9" s="293">
        <v>32431705.879999999</v>
      </c>
      <c r="H9" s="298" t="s">
        <v>6</v>
      </c>
      <c r="I9" s="291"/>
      <c r="J9" s="291"/>
      <c r="K9" s="291"/>
      <c r="L9" s="291"/>
    </row>
    <row r="10" spans="2:12" x14ac:dyDescent="0.25">
      <c r="B10" s="298" t="s">
        <v>363</v>
      </c>
      <c r="C10" s="293">
        <v>11989535.5</v>
      </c>
      <c r="D10" s="298" t="s">
        <v>6</v>
      </c>
      <c r="E10" s="293">
        <v>410384.68</v>
      </c>
      <c r="F10" s="293">
        <v>343833.68</v>
      </c>
      <c r="G10" s="293">
        <v>12056086.5</v>
      </c>
      <c r="H10" s="298" t="s">
        <v>6</v>
      </c>
      <c r="I10" s="291"/>
      <c r="J10" s="291"/>
      <c r="K10" s="291"/>
      <c r="L10" s="291"/>
    </row>
    <row r="11" spans="2:12" x14ac:dyDescent="0.25">
      <c r="B11" s="290" t="s">
        <v>168</v>
      </c>
      <c r="C11" s="297">
        <v>6000</v>
      </c>
      <c r="D11" s="290" t="s">
        <v>6</v>
      </c>
      <c r="E11" s="297">
        <v>0</v>
      </c>
      <c r="F11" s="297">
        <v>0</v>
      </c>
      <c r="G11" s="297">
        <v>6000</v>
      </c>
      <c r="H11" s="290" t="s">
        <v>6</v>
      </c>
      <c r="I11" s="291"/>
      <c r="J11" s="291"/>
      <c r="K11" s="291"/>
      <c r="L11" s="291"/>
    </row>
    <row r="12" spans="2:12" x14ac:dyDescent="0.25">
      <c r="B12" s="298" t="s">
        <v>364</v>
      </c>
      <c r="C12" s="293">
        <v>6000</v>
      </c>
      <c r="D12" s="298" t="s">
        <v>6</v>
      </c>
      <c r="E12" s="293">
        <v>0</v>
      </c>
      <c r="F12" s="293">
        <v>0</v>
      </c>
      <c r="G12" s="293">
        <v>6000</v>
      </c>
      <c r="H12" s="298" t="s">
        <v>6</v>
      </c>
      <c r="I12" s="291"/>
      <c r="J12" s="291"/>
      <c r="K12" s="291"/>
      <c r="L12" s="291"/>
    </row>
    <row r="13" spans="2:12" x14ac:dyDescent="0.25">
      <c r="B13" s="290" t="s">
        <v>170</v>
      </c>
      <c r="C13" s="297">
        <v>2408719.2400000002</v>
      </c>
      <c r="D13" s="290" t="s">
        <v>6</v>
      </c>
      <c r="E13" s="297">
        <v>400734.68</v>
      </c>
      <c r="F13" s="297">
        <v>285525.33</v>
      </c>
      <c r="G13" s="297">
        <v>2523928.59</v>
      </c>
      <c r="H13" s="290" t="s">
        <v>6</v>
      </c>
      <c r="I13" s="291"/>
      <c r="J13" s="291"/>
      <c r="K13" s="291"/>
      <c r="L13" s="291"/>
    </row>
    <row r="14" spans="2:12" x14ac:dyDescent="0.25">
      <c r="B14" s="298" t="s">
        <v>365</v>
      </c>
      <c r="C14" s="293">
        <v>587783.65</v>
      </c>
      <c r="D14" s="298" t="s">
        <v>6</v>
      </c>
      <c r="E14" s="293">
        <v>275207.89</v>
      </c>
      <c r="F14" s="293">
        <v>267146.71000000002</v>
      </c>
      <c r="G14" s="293">
        <v>595844.82999999996</v>
      </c>
      <c r="H14" s="298" t="s">
        <v>6</v>
      </c>
      <c r="I14" s="291"/>
      <c r="J14" s="291"/>
      <c r="K14" s="291"/>
      <c r="L14" s="291"/>
    </row>
    <row r="15" spans="2:12" x14ac:dyDescent="0.25">
      <c r="B15" s="298" t="s">
        <v>366</v>
      </c>
      <c r="C15" s="293">
        <v>405771.37</v>
      </c>
      <c r="D15" s="298" t="s">
        <v>6</v>
      </c>
      <c r="E15" s="293">
        <v>71620</v>
      </c>
      <c r="F15" s="293">
        <v>0</v>
      </c>
      <c r="G15" s="293">
        <v>477391.37</v>
      </c>
      <c r="H15" s="298" t="s">
        <v>6</v>
      </c>
      <c r="I15" s="291"/>
      <c r="J15" s="291"/>
      <c r="K15" s="291"/>
      <c r="L15" s="291"/>
    </row>
    <row r="16" spans="2:12" x14ac:dyDescent="0.25">
      <c r="B16" s="298" t="s">
        <v>367</v>
      </c>
      <c r="C16" s="293">
        <v>958500.5</v>
      </c>
      <c r="D16" s="298" t="s">
        <v>6</v>
      </c>
      <c r="E16" s="293">
        <v>53656.79</v>
      </c>
      <c r="F16" s="293">
        <v>10348</v>
      </c>
      <c r="G16" s="293">
        <v>1001809.29</v>
      </c>
      <c r="H16" s="298" t="s">
        <v>6</v>
      </c>
      <c r="I16" s="291"/>
      <c r="J16" s="291"/>
      <c r="K16" s="291"/>
      <c r="L16" s="291"/>
    </row>
    <row r="17" spans="2:12" x14ac:dyDescent="0.25">
      <c r="B17" s="298" t="s">
        <v>368</v>
      </c>
      <c r="C17" s="293">
        <v>35330.94</v>
      </c>
      <c r="D17" s="298" t="s">
        <v>6</v>
      </c>
      <c r="E17" s="293">
        <v>0</v>
      </c>
      <c r="F17" s="293">
        <v>3800</v>
      </c>
      <c r="G17" s="293">
        <v>31530.94</v>
      </c>
      <c r="H17" s="298" t="s">
        <v>6</v>
      </c>
      <c r="I17" s="291"/>
      <c r="J17" s="291"/>
      <c r="K17" s="291"/>
      <c r="L17" s="291"/>
    </row>
    <row r="18" spans="2:12" x14ac:dyDescent="0.25">
      <c r="B18" s="298" t="s">
        <v>369</v>
      </c>
      <c r="C18" s="293">
        <v>35519.699999999997</v>
      </c>
      <c r="D18" s="298" t="s">
        <v>6</v>
      </c>
      <c r="E18" s="293">
        <v>250</v>
      </c>
      <c r="F18" s="293">
        <v>2655.4</v>
      </c>
      <c r="G18" s="293">
        <v>33114.300000000003</v>
      </c>
      <c r="H18" s="298" t="s">
        <v>6</v>
      </c>
      <c r="I18" s="291"/>
      <c r="J18" s="291"/>
      <c r="K18" s="291"/>
      <c r="L18" s="291"/>
    </row>
    <row r="19" spans="2:12" x14ac:dyDescent="0.25">
      <c r="B19" s="298" t="s">
        <v>370</v>
      </c>
      <c r="C19" s="293">
        <v>385813.08</v>
      </c>
      <c r="D19" s="298" t="s">
        <v>6</v>
      </c>
      <c r="E19" s="293">
        <v>0</v>
      </c>
      <c r="F19" s="293">
        <v>1575.22</v>
      </c>
      <c r="G19" s="293">
        <v>384237.86</v>
      </c>
      <c r="H19" s="298" t="s">
        <v>6</v>
      </c>
      <c r="I19" s="291"/>
      <c r="J19" s="291"/>
      <c r="K19" s="291"/>
      <c r="L19" s="291"/>
    </row>
    <row r="20" spans="2:12" x14ac:dyDescent="0.25">
      <c r="B20" s="290" t="s">
        <v>172</v>
      </c>
      <c r="C20" s="297">
        <v>6936901.1100000003</v>
      </c>
      <c r="D20" s="290" t="s">
        <v>6</v>
      </c>
      <c r="E20" s="297">
        <v>0</v>
      </c>
      <c r="F20" s="297">
        <v>0</v>
      </c>
      <c r="G20" s="297">
        <v>6936901.1100000003</v>
      </c>
      <c r="H20" s="290" t="s">
        <v>6</v>
      </c>
      <c r="I20" s="291"/>
      <c r="J20" s="291"/>
      <c r="K20" s="291"/>
      <c r="L20" s="291"/>
    </row>
    <row r="21" spans="2:12" x14ac:dyDescent="0.25">
      <c r="B21" s="298" t="s">
        <v>371</v>
      </c>
      <c r="C21" s="293">
        <v>4163995.26</v>
      </c>
      <c r="D21" s="298" t="s">
        <v>6</v>
      </c>
      <c r="E21" s="293">
        <v>0</v>
      </c>
      <c r="F21" s="293">
        <v>0</v>
      </c>
      <c r="G21" s="293">
        <v>4163995.26</v>
      </c>
      <c r="H21" s="298" t="s">
        <v>6</v>
      </c>
      <c r="I21" s="291"/>
      <c r="J21" s="291"/>
      <c r="K21" s="291"/>
      <c r="L21" s="291"/>
    </row>
    <row r="22" spans="2:12" x14ac:dyDescent="0.25">
      <c r="B22" s="298" t="s">
        <v>372</v>
      </c>
      <c r="C22" s="293">
        <v>2772905.85</v>
      </c>
      <c r="D22" s="298" t="s">
        <v>6</v>
      </c>
      <c r="E22" s="293">
        <v>0</v>
      </c>
      <c r="F22" s="293">
        <v>0</v>
      </c>
      <c r="G22" s="293">
        <v>2772905.85</v>
      </c>
      <c r="H22" s="298" t="s">
        <v>6</v>
      </c>
      <c r="I22" s="291"/>
      <c r="J22" s="291"/>
      <c r="K22" s="291"/>
      <c r="L22" s="291"/>
    </row>
    <row r="23" spans="2:12" x14ac:dyDescent="0.25">
      <c r="B23" s="290" t="s">
        <v>173</v>
      </c>
      <c r="C23" s="297">
        <v>2319854.98</v>
      </c>
      <c r="D23" s="290" t="s">
        <v>6</v>
      </c>
      <c r="E23" s="297">
        <v>9650</v>
      </c>
      <c r="F23" s="297">
        <v>53656.79</v>
      </c>
      <c r="G23" s="297">
        <v>2275848.19</v>
      </c>
      <c r="H23" s="290" t="s">
        <v>6</v>
      </c>
      <c r="I23" s="291"/>
      <c r="J23" s="291"/>
      <c r="K23" s="291"/>
      <c r="L23" s="291"/>
    </row>
    <row r="24" spans="2:12" x14ac:dyDescent="0.25">
      <c r="B24" s="298" t="s">
        <v>374</v>
      </c>
      <c r="C24" s="293">
        <v>33387.800000000003</v>
      </c>
      <c r="D24" s="298" t="s">
        <v>6</v>
      </c>
      <c r="E24" s="293">
        <v>0</v>
      </c>
      <c r="F24" s="293">
        <v>1161.21</v>
      </c>
      <c r="G24" s="293">
        <v>32226.59</v>
      </c>
      <c r="H24" s="298" t="s">
        <v>6</v>
      </c>
      <c r="I24" s="291"/>
      <c r="J24" s="291"/>
      <c r="K24" s="291"/>
      <c r="L24" s="291"/>
    </row>
    <row r="25" spans="2:12" x14ac:dyDescent="0.25">
      <c r="B25" s="298" t="s">
        <v>375</v>
      </c>
      <c r="C25" s="293">
        <v>78572.39</v>
      </c>
      <c r="D25" s="298" t="s">
        <v>6</v>
      </c>
      <c r="E25" s="293">
        <v>0</v>
      </c>
      <c r="F25" s="293">
        <v>0</v>
      </c>
      <c r="G25" s="293">
        <v>78572.39</v>
      </c>
      <c r="H25" s="298" t="s">
        <v>6</v>
      </c>
      <c r="I25" s="291"/>
      <c r="J25" s="291"/>
      <c r="K25" s="291"/>
      <c r="L25" s="291"/>
    </row>
    <row r="26" spans="2:12" x14ac:dyDescent="0.25">
      <c r="B26" s="298" t="s">
        <v>376</v>
      </c>
      <c r="C26" s="293">
        <v>5350</v>
      </c>
      <c r="D26" s="298" t="s">
        <v>6</v>
      </c>
      <c r="E26" s="300">
        <v>-5350</v>
      </c>
      <c r="F26" s="293">
        <v>0</v>
      </c>
      <c r="G26" s="293">
        <v>0</v>
      </c>
      <c r="H26" s="298" t="s">
        <v>6</v>
      </c>
      <c r="I26" s="291"/>
      <c r="J26" s="291"/>
      <c r="K26" s="291"/>
      <c r="L26" s="291"/>
    </row>
    <row r="27" spans="2:12" x14ac:dyDescent="0.25">
      <c r="B27" s="298" t="s">
        <v>377</v>
      </c>
      <c r="C27" s="293">
        <v>9815.83</v>
      </c>
      <c r="D27" s="298" t="s">
        <v>6</v>
      </c>
      <c r="E27" s="293">
        <v>0</v>
      </c>
      <c r="F27" s="293">
        <v>0</v>
      </c>
      <c r="G27" s="293">
        <v>9815.83</v>
      </c>
      <c r="H27" s="298" t="s">
        <v>6</v>
      </c>
      <c r="I27" s="291"/>
      <c r="J27" s="291"/>
      <c r="K27" s="291"/>
      <c r="L27" s="291"/>
    </row>
    <row r="28" spans="2:12" x14ac:dyDescent="0.25">
      <c r="B28" s="298" t="s">
        <v>378</v>
      </c>
      <c r="C28" s="293">
        <v>16049.92</v>
      </c>
      <c r="D28" s="298" t="s">
        <v>6</v>
      </c>
      <c r="E28" s="293">
        <v>0</v>
      </c>
      <c r="F28" s="293">
        <v>0</v>
      </c>
      <c r="G28" s="293">
        <v>16049.92</v>
      </c>
      <c r="H28" s="298" t="s">
        <v>6</v>
      </c>
      <c r="I28" s="291"/>
      <c r="J28" s="291"/>
      <c r="K28" s="291"/>
      <c r="L28" s="291"/>
    </row>
    <row r="29" spans="2:12" x14ac:dyDescent="0.25">
      <c r="B29" s="298" t="s">
        <v>380</v>
      </c>
      <c r="C29" s="293">
        <v>19973.22</v>
      </c>
      <c r="D29" s="298" t="s">
        <v>6</v>
      </c>
      <c r="E29" s="293">
        <v>0</v>
      </c>
      <c r="F29" s="293">
        <v>891.67</v>
      </c>
      <c r="G29" s="293">
        <v>19081.55</v>
      </c>
      <c r="H29" s="298" t="s">
        <v>6</v>
      </c>
      <c r="I29" s="291"/>
      <c r="J29" s="291"/>
      <c r="K29" s="291"/>
      <c r="L29" s="291"/>
    </row>
    <row r="30" spans="2:12" x14ac:dyDescent="0.25">
      <c r="B30" s="298" t="s">
        <v>381</v>
      </c>
      <c r="C30" s="293">
        <v>3686.66</v>
      </c>
      <c r="D30" s="298" t="s">
        <v>6</v>
      </c>
      <c r="E30" s="293">
        <v>0</v>
      </c>
      <c r="F30" s="293">
        <v>0</v>
      </c>
      <c r="G30" s="293">
        <v>3686.66</v>
      </c>
      <c r="H30" s="298" t="s">
        <v>6</v>
      </c>
      <c r="I30" s="291"/>
      <c r="J30" s="291"/>
      <c r="K30" s="291"/>
      <c r="L30" s="291"/>
    </row>
    <row r="31" spans="2:12" x14ac:dyDescent="0.25">
      <c r="B31" s="298" t="s">
        <v>382</v>
      </c>
      <c r="C31" s="293">
        <v>42800</v>
      </c>
      <c r="D31" s="298" t="s">
        <v>6</v>
      </c>
      <c r="E31" s="293">
        <v>0</v>
      </c>
      <c r="F31" s="293">
        <v>0</v>
      </c>
      <c r="G31" s="293">
        <v>42800</v>
      </c>
      <c r="H31" s="298" t="s">
        <v>6</v>
      </c>
      <c r="I31" s="291"/>
      <c r="J31" s="291"/>
      <c r="K31" s="291"/>
      <c r="L31" s="291"/>
    </row>
    <row r="32" spans="2:12" x14ac:dyDescent="0.25">
      <c r="B32" s="298" t="s">
        <v>383</v>
      </c>
      <c r="C32" s="293">
        <v>33369.56</v>
      </c>
      <c r="D32" s="298" t="s">
        <v>6</v>
      </c>
      <c r="E32" s="293">
        <v>0</v>
      </c>
      <c r="F32" s="293">
        <v>0</v>
      </c>
      <c r="G32" s="293">
        <v>33369.56</v>
      </c>
      <c r="H32" s="298" t="s">
        <v>6</v>
      </c>
      <c r="I32" s="291"/>
      <c r="J32" s="291"/>
      <c r="K32" s="291"/>
      <c r="L32" s="291"/>
    </row>
    <row r="33" spans="2:12" x14ac:dyDescent="0.25">
      <c r="B33" s="298" t="s">
        <v>384</v>
      </c>
      <c r="C33" s="293">
        <v>26569.45</v>
      </c>
      <c r="D33" s="298" t="s">
        <v>6</v>
      </c>
      <c r="E33" s="293">
        <v>0</v>
      </c>
      <c r="F33" s="293">
        <v>639.59</v>
      </c>
      <c r="G33" s="293">
        <v>25929.86</v>
      </c>
      <c r="H33" s="298" t="s">
        <v>6</v>
      </c>
      <c r="I33" s="291"/>
      <c r="J33" s="291"/>
      <c r="K33" s="291"/>
      <c r="L33" s="291"/>
    </row>
    <row r="34" spans="2:12" x14ac:dyDescent="0.25">
      <c r="B34" s="298" t="s">
        <v>385</v>
      </c>
      <c r="C34" s="293">
        <v>2676.43</v>
      </c>
      <c r="D34" s="298" t="s">
        <v>6</v>
      </c>
      <c r="E34" s="293">
        <v>0</v>
      </c>
      <c r="F34" s="293">
        <v>0</v>
      </c>
      <c r="G34" s="293">
        <v>2676.43</v>
      </c>
      <c r="H34" s="298" t="s">
        <v>6</v>
      </c>
      <c r="I34" s="291"/>
      <c r="J34" s="291"/>
      <c r="K34" s="291"/>
      <c r="L34" s="291"/>
    </row>
    <row r="35" spans="2:12" x14ac:dyDescent="0.25">
      <c r="B35" s="298" t="s">
        <v>386</v>
      </c>
      <c r="C35" s="293">
        <v>23333.16</v>
      </c>
      <c r="D35" s="298" t="s">
        <v>6</v>
      </c>
      <c r="E35" s="293">
        <v>0</v>
      </c>
      <c r="F35" s="293">
        <v>0</v>
      </c>
      <c r="G35" s="293">
        <v>23333.16</v>
      </c>
      <c r="H35" s="298" t="s">
        <v>6</v>
      </c>
      <c r="I35" s="291"/>
      <c r="J35" s="291"/>
      <c r="K35" s="291"/>
      <c r="L35" s="291"/>
    </row>
    <row r="36" spans="2:12" x14ac:dyDescent="0.25">
      <c r="B36" s="298" t="s">
        <v>387</v>
      </c>
      <c r="C36" s="293">
        <v>46844</v>
      </c>
      <c r="D36" s="298" t="s">
        <v>6</v>
      </c>
      <c r="E36" s="293">
        <v>0</v>
      </c>
      <c r="F36" s="293">
        <v>0</v>
      </c>
      <c r="G36" s="293">
        <v>46844</v>
      </c>
      <c r="H36" s="298" t="s">
        <v>6</v>
      </c>
      <c r="I36" s="291"/>
      <c r="J36" s="291"/>
      <c r="K36" s="291"/>
      <c r="L36" s="291"/>
    </row>
    <row r="37" spans="2:12" x14ac:dyDescent="0.25">
      <c r="B37" s="298" t="s">
        <v>388</v>
      </c>
      <c r="C37" s="293">
        <v>17579.93</v>
      </c>
      <c r="D37" s="298" t="s">
        <v>6</v>
      </c>
      <c r="E37" s="293">
        <v>0</v>
      </c>
      <c r="F37" s="293">
        <v>0</v>
      </c>
      <c r="G37" s="293">
        <v>17579.93</v>
      </c>
      <c r="H37" s="298" t="s">
        <v>6</v>
      </c>
      <c r="I37" s="291"/>
      <c r="J37" s="291"/>
      <c r="K37" s="291"/>
      <c r="L37" s="291"/>
    </row>
    <row r="38" spans="2:12" x14ac:dyDescent="0.25">
      <c r="B38" s="298" t="s">
        <v>389</v>
      </c>
      <c r="C38" s="293">
        <v>524.84</v>
      </c>
      <c r="D38" s="298" t="s">
        <v>6</v>
      </c>
      <c r="E38" s="293">
        <v>0</v>
      </c>
      <c r="F38" s="293">
        <v>1337.5</v>
      </c>
      <c r="G38" s="300">
        <v>-812.66</v>
      </c>
      <c r="H38" s="298" t="s">
        <v>6</v>
      </c>
      <c r="I38" s="291"/>
      <c r="J38" s="291"/>
      <c r="K38" s="291"/>
      <c r="L38" s="291"/>
    </row>
    <row r="39" spans="2:12" x14ac:dyDescent="0.25">
      <c r="B39" s="298" t="s">
        <v>390</v>
      </c>
      <c r="C39" s="293">
        <v>9808.34</v>
      </c>
      <c r="D39" s="298" t="s">
        <v>6</v>
      </c>
      <c r="E39" s="293">
        <v>0</v>
      </c>
      <c r="F39" s="293">
        <v>445.83</v>
      </c>
      <c r="G39" s="293">
        <v>9362.51</v>
      </c>
      <c r="H39" s="298" t="s">
        <v>6</v>
      </c>
      <c r="I39" s="291"/>
      <c r="J39" s="291"/>
      <c r="K39" s="291"/>
      <c r="L39" s="291"/>
    </row>
    <row r="40" spans="2:12" x14ac:dyDescent="0.25">
      <c r="B40" s="298" t="s">
        <v>391</v>
      </c>
      <c r="C40" s="293">
        <v>3368.81</v>
      </c>
      <c r="D40" s="298" t="s">
        <v>6</v>
      </c>
      <c r="E40" s="293">
        <v>0</v>
      </c>
      <c r="F40" s="293">
        <v>445.83</v>
      </c>
      <c r="G40" s="293">
        <v>2922.98</v>
      </c>
      <c r="H40" s="298" t="s">
        <v>6</v>
      </c>
      <c r="I40" s="291"/>
      <c r="J40" s="291"/>
      <c r="K40" s="291"/>
      <c r="L40" s="291"/>
    </row>
    <row r="41" spans="2:12" x14ac:dyDescent="0.25">
      <c r="B41" s="298" t="s">
        <v>392</v>
      </c>
      <c r="C41" s="293">
        <v>7631.59</v>
      </c>
      <c r="D41" s="298" t="s">
        <v>6</v>
      </c>
      <c r="E41" s="293">
        <v>0</v>
      </c>
      <c r="F41" s="293">
        <v>245.21</v>
      </c>
      <c r="G41" s="293">
        <v>7386.38</v>
      </c>
      <c r="H41" s="298" t="s">
        <v>6</v>
      </c>
      <c r="I41" s="291"/>
      <c r="J41" s="291"/>
      <c r="K41" s="291"/>
      <c r="L41" s="291"/>
    </row>
    <row r="42" spans="2:12" x14ac:dyDescent="0.25">
      <c r="B42" s="298" t="s">
        <v>393</v>
      </c>
      <c r="C42" s="293">
        <v>5353.66</v>
      </c>
      <c r="D42" s="298" t="s">
        <v>6</v>
      </c>
      <c r="E42" s="293">
        <v>0</v>
      </c>
      <c r="F42" s="293">
        <v>0</v>
      </c>
      <c r="G42" s="293">
        <v>5353.66</v>
      </c>
      <c r="H42" s="298" t="s">
        <v>6</v>
      </c>
      <c r="I42" s="291"/>
      <c r="J42" s="291"/>
      <c r="K42" s="291"/>
      <c r="L42" s="291"/>
    </row>
    <row r="43" spans="2:12" x14ac:dyDescent="0.25">
      <c r="B43" s="298" t="s">
        <v>394</v>
      </c>
      <c r="C43" s="293">
        <v>30862.33</v>
      </c>
      <c r="D43" s="298" t="s">
        <v>6</v>
      </c>
      <c r="E43" s="293">
        <v>0</v>
      </c>
      <c r="F43" s="293">
        <v>1159.17</v>
      </c>
      <c r="G43" s="293">
        <v>29703.16</v>
      </c>
      <c r="H43" s="298" t="s">
        <v>6</v>
      </c>
      <c r="I43" s="291"/>
      <c r="J43" s="291"/>
      <c r="K43" s="291"/>
      <c r="L43" s="291"/>
    </row>
    <row r="44" spans="2:12" x14ac:dyDescent="0.25">
      <c r="B44" s="298" t="s">
        <v>395</v>
      </c>
      <c r="C44" s="293">
        <v>11312.32</v>
      </c>
      <c r="D44" s="298" t="s">
        <v>6</v>
      </c>
      <c r="E44" s="293">
        <v>0</v>
      </c>
      <c r="F44" s="293">
        <v>468.13</v>
      </c>
      <c r="G44" s="293">
        <v>10844.19</v>
      </c>
      <c r="H44" s="298" t="s">
        <v>6</v>
      </c>
      <c r="I44" s="291"/>
      <c r="J44" s="291"/>
      <c r="K44" s="291"/>
      <c r="L44" s="291"/>
    </row>
    <row r="45" spans="2:12" x14ac:dyDescent="0.25">
      <c r="B45" s="298" t="s">
        <v>396</v>
      </c>
      <c r="C45" s="293">
        <v>16546.86</v>
      </c>
      <c r="D45" s="298" t="s">
        <v>6</v>
      </c>
      <c r="E45" s="293">
        <v>0</v>
      </c>
      <c r="F45" s="293">
        <v>0</v>
      </c>
      <c r="G45" s="293">
        <v>16546.86</v>
      </c>
      <c r="H45" s="298" t="s">
        <v>6</v>
      </c>
      <c r="I45" s="291"/>
      <c r="J45" s="291"/>
      <c r="K45" s="291"/>
      <c r="L45" s="291"/>
    </row>
    <row r="46" spans="2:12" x14ac:dyDescent="0.25">
      <c r="B46" s="298" t="s">
        <v>397</v>
      </c>
      <c r="C46" s="293">
        <v>21399.96</v>
      </c>
      <c r="D46" s="298" t="s">
        <v>6</v>
      </c>
      <c r="E46" s="293">
        <v>0</v>
      </c>
      <c r="F46" s="293">
        <v>0</v>
      </c>
      <c r="G46" s="293">
        <v>21399.96</v>
      </c>
      <c r="H46" s="298" t="s">
        <v>6</v>
      </c>
      <c r="I46" s="291"/>
      <c r="J46" s="291"/>
      <c r="K46" s="291"/>
      <c r="L46" s="291"/>
    </row>
    <row r="47" spans="2:12" x14ac:dyDescent="0.25">
      <c r="B47" s="298" t="s">
        <v>398</v>
      </c>
      <c r="C47" s="293">
        <v>45646.52</v>
      </c>
      <c r="D47" s="298" t="s">
        <v>6</v>
      </c>
      <c r="E47" s="293">
        <v>0</v>
      </c>
      <c r="F47" s="293">
        <v>0</v>
      </c>
      <c r="G47" s="293">
        <v>45646.52</v>
      </c>
      <c r="H47" s="298" t="s">
        <v>6</v>
      </c>
      <c r="I47" s="291"/>
      <c r="J47" s="291"/>
      <c r="K47" s="291"/>
      <c r="L47" s="291"/>
    </row>
    <row r="48" spans="2:12" x14ac:dyDescent="0.25">
      <c r="B48" s="298" t="s">
        <v>399</v>
      </c>
      <c r="C48" s="293">
        <v>5820</v>
      </c>
      <c r="D48" s="298" t="s">
        <v>6</v>
      </c>
      <c r="E48" s="293">
        <v>0</v>
      </c>
      <c r="F48" s="293">
        <v>0</v>
      </c>
      <c r="G48" s="293">
        <v>5820</v>
      </c>
      <c r="H48" s="298" t="s">
        <v>6</v>
      </c>
      <c r="I48" s="291"/>
      <c r="J48" s="291"/>
      <c r="K48" s="291"/>
      <c r="L48" s="291"/>
    </row>
    <row r="49" spans="2:12" x14ac:dyDescent="0.25">
      <c r="B49" s="298" t="s">
        <v>400</v>
      </c>
      <c r="C49" s="293">
        <v>8916.66</v>
      </c>
      <c r="D49" s="298" t="s">
        <v>6</v>
      </c>
      <c r="E49" s="293">
        <v>0</v>
      </c>
      <c r="F49" s="293">
        <v>0</v>
      </c>
      <c r="G49" s="293">
        <v>8916.66</v>
      </c>
      <c r="H49" s="298" t="s">
        <v>6</v>
      </c>
      <c r="I49" s="291"/>
      <c r="J49" s="291"/>
      <c r="K49" s="291"/>
      <c r="L49" s="291"/>
    </row>
    <row r="50" spans="2:12" x14ac:dyDescent="0.25">
      <c r="B50" s="298" t="s">
        <v>401</v>
      </c>
      <c r="C50" s="293">
        <v>5059.8900000000003</v>
      </c>
      <c r="D50" s="298" t="s">
        <v>6</v>
      </c>
      <c r="E50" s="293">
        <v>0</v>
      </c>
      <c r="F50" s="293">
        <v>0</v>
      </c>
      <c r="G50" s="293">
        <v>5059.8900000000003</v>
      </c>
      <c r="H50" s="298" t="s">
        <v>6</v>
      </c>
      <c r="I50" s="291"/>
      <c r="J50" s="291"/>
      <c r="K50" s="291"/>
      <c r="L50" s="291"/>
    </row>
    <row r="51" spans="2:12" x14ac:dyDescent="0.25">
      <c r="B51" s="298" t="s">
        <v>402</v>
      </c>
      <c r="C51" s="293">
        <v>20804.03</v>
      </c>
      <c r="D51" s="298" t="s">
        <v>6</v>
      </c>
      <c r="E51" s="293">
        <v>0</v>
      </c>
      <c r="F51" s="293">
        <v>833.33</v>
      </c>
      <c r="G51" s="293">
        <v>19970.7</v>
      </c>
      <c r="H51" s="298" t="s">
        <v>6</v>
      </c>
      <c r="I51" s="291"/>
      <c r="J51" s="291"/>
      <c r="K51" s="291"/>
      <c r="L51" s="291"/>
    </row>
    <row r="52" spans="2:12" x14ac:dyDescent="0.25">
      <c r="B52" s="298" t="s">
        <v>403</v>
      </c>
      <c r="C52" s="293">
        <v>9808.34</v>
      </c>
      <c r="D52" s="298" t="s">
        <v>6</v>
      </c>
      <c r="E52" s="293">
        <v>0</v>
      </c>
      <c r="F52" s="293">
        <v>445.83</v>
      </c>
      <c r="G52" s="293">
        <v>9362.51</v>
      </c>
      <c r="H52" s="298" t="s">
        <v>6</v>
      </c>
      <c r="I52" s="291"/>
      <c r="J52" s="291"/>
      <c r="K52" s="291"/>
      <c r="L52" s="291"/>
    </row>
    <row r="53" spans="2:12" x14ac:dyDescent="0.25">
      <c r="B53" s="298" t="s">
        <v>404</v>
      </c>
      <c r="C53" s="293">
        <v>11953.72</v>
      </c>
      <c r="D53" s="298" t="s">
        <v>6</v>
      </c>
      <c r="E53" s="293">
        <v>0</v>
      </c>
      <c r="F53" s="293">
        <v>445.83</v>
      </c>
      <c r="G53" s="293">
        <v>11507.89</v>
      </c>
      <c r="H53" s="298" t="s">
        <v>6</v>
      </c>
      <c r="I53" s="291"/>
      <c r="J53" s="291"/>
      <c r="K53" s="291"/>
      <c r="L53" s="291"/>
    </row>
    <row r="54" spans="2:12" x14ac:dyDescent="0.25">
      <c r="B54" s="298" t="s">
        <v>405</v>
      </c>
      <c r="C54" s="293">
        <v>10100</v>
      </c>
      <c r="D54" s="298" t="s">
        <v>6</v>
      </c>
      <c r="E54" s="293">
        <v>0</v>
      </c>
      <c r="F54" s="293">
        <v>0</v>
      </c>
      <c r="G54" s="293">
        <v>10100</v>
      </c>
      <c r="H54" s="298" t="s">
        <v>6</v>
      </c>
      <c r="I54" s="291"/>
      <c r="J54" s="291"/>
      <c r="K54" s="291"/>
      <c r="L54" s="291"/>
    </row>
    <row r="55" spans="2:12" x14ac:dyDescent="0.25">
      <c r="B55" s="298" t="s">
        <v>406</v>
      </c>
      <c r="C55" s="293">
        <v>6152.5</v>
      </c>
      <c r="D55" s="298" t="s">
        <v>6</v>
      </c>
      <c r="E55" s="293">
        <v>0</v>
      </c>
      <c r="F55" s="293">
        <v>267.5</v>
      </c>
      <c r="G55" s="293">
        <v>5885</v>
      </c>
      <c r="H55" s="298" t="s">
        <v>6</v>
      </c>
      <c r="I55" s="291"/>
      <c r="J55" s="291"/>
      <c r="K55" s="291"/>
      <c r="L55" s="291"/>
    </row>
    <row r="56" spans="2:12" x14ac:dyDescent="0.25">
      <c r="B56" s="298" t="s">
        <v>407</v>
      </c>
      <c r="C56" s="293">
        <v>5350</v>
      </c>
      <c r="D56" s="298" t="s">
        <v>6</v>
      </c>
      <c r="E56" s="293">
        <v>0</v>
      </c>
      <c r="F56" s="293">
        <v>267.5</v>
      </c>
      <c r="G56" s="293">
        <v>5082.5</v>
      </c>
      <c r="H56" s="298" t="s">
        <v>6</v>
      </c>
      <c r="I56" s="291"/>
      <c r="J56" s="291"/>
      <c r="K56" s="291"/>
      <c r="L56" s="291"/>
    </row>
    <row r="57" spans="2:12" x14ac:dyDescent="0.25">
      <c r="B57" s="298" t="s">
        <v>408</v>
      </c>
      <c r="C57" s="293">
        <v>11467.46</v>
      </c>
      <c r="D57" s="298" t="s">
        <v>6</v>
      </c>
      <c r="E57" s="293">
        <v>0</v>
      </c>
      <c r="F57" s="293">
        <v>445.83</v>
      </c>
      <c r="G57" s="293">
        <v>11021.63</v>
      </c>
      <c r="H57" s="298" t="s">
        <v>6</v>
      </c>
      <c r="I57" s="291"/>
      <c r="J57" s="291"/>
      <c r="K57" s="291"/>
      <c r="L57" s="291"/>
    </row>
    <row r="58" spans="2:12" x14ac:dyDescent="0.25">
      <c r="B58" s="298" t="s">
        <v>409</v>
      </c>
      <c r="C58" s="293">
        <v>4280</v>
      </c>
      <c r="D58" s="298" t="s">
        <v>6</v>
      </c>
      <c r="E58" s="293">
        <v>0</v>
      </c>
      <c r="F58" s="293">
        <v>0</v>
      </c>
      <c r="G58" s="293">
        <v>4280</v>
      </c>
      <c r="H58" s="298" t="s">
        <v>6</v>
      </c>
      <c r="I58" s="291"/>
      <c r="J58" s="291"/>
      <c r="K58" s="291"/>
      <c r="L58" s="291"/>
    </row>
    <row r="59" spans="2:12" x14ac:dyDescent="0.25">
      <c r="B59" s="298" t="s">
        <v>410</v>
      </c>
      <c r="C59" s="293">
        <v>39233.339999999997</v>
      </c>
      <c r="D59" s="298" t="s">
        <v>6</v>
      </c>
      <c r="E59" s="293">
        <v>0</v>
      </c>
      <c r="F59" s="293">
        <v>0</v>
      </c>
      <c r="G59" s="293">
        <v>39233.339999999997</v>
      </c>
      <c r="H59" s="298" t="s">
        <v>6</v>
      </c>
      <c r="I59" s="291"/>
      <c r="J59" s="291"/>
      <c r="K59" s="291"/>
      <c r="L59" s="291"/>
    </row>
    <row r="60" spans="2:12" x14ac:dyDescent="0.25">
      <c r="B60" s="298" t="s">
        <v>411</v>
      </c>
      <c r="C60" s="293">
        <v>16464</v>
      </c>
      <c r="D60" s="298" t="s">
        <v>6</v>
      </c>
      <c r="E60" s="293">
        <v>0</v>
      </c>
      <c r="F60" s="293">
        <v>0</v>
      </c>
      <c r="G60" s="293">
        <v>16464</v>
      </c>
      <c r="H60" s="298" t="s">
        <v>6</v>
      </c>
      <c r="I60" s="291"/>
      <c r="J60" s="291"/>
      <c r="K60" s="291"/>
      <c r="L60" s="291"/>
    </row>
    <row r="61" spans="2:12" x14ac:dyDescent="0.25">
      <c r="B61" s="298" t="s">
        <v>412</v>
      </c>
      <c r="C61" s="293">
        <v>12779.59</v>
      </c>
      <c r="D61" s="298" t="s">
        <v>6</v>
      </c>
      <c r="E61" s="293">
        <v>0</v>
      </c>
      <c r="F61" s="293">
        <v>0</v>
      </c>
      <c r="G61" s="293">
        <v>12779.59</v>
      </c>
      <c r="H61" s="298" t="s">
        <v>6</v>
      </c>
      <c r="I61" s="291"/>
      <c r="J61" s="291"/>
      <c r="K61" s="291"/>
      <c r="L61" s="291"/>
    </row>
    <row r="62" spans="2:12" x14ac:dyDescent="0.25">
      <c r="B62" s="298" t="s">
        <v>413</v>
      </c>
      <c r="C62" s="300">
        <v>-891.75</v>
      </c>
      <c r="D62" s="298" t="s">
        <v>6</v>
      </c>
      <c r="E62" s="293">
        <v>0</v>
      </c>
      <c r="F62" s="293">
        <v>0</v>
      </c>
      <c r="G62" s="300">
        <v>-891.75</v>
      </c>
      <c r="H62" s="298" t="s">
        <v>6</v>
      </c>
      <c r="I62" s="291"/>
      <c r="J62" s="291"/>
      <c r="K62" s="291"/>
      <c r="L62" s="291"/>
    </row>
    <row r="63" spans="2:12" x14ac:dyDescent="0.25">
      <c r="B63" s="298" t="s">
        <v>414</v>
      </c>
      <c r="C63" s="300">
        <v>-668.75</v>
      </c>
      <c r="D63" s="298" t="s">
        <v>6</v>
      </c>
      <c r="E63" s="293">
        <v>0</v>
      </c>
      <c r="F63" s="293">
        <v>0</v>
      </c>
      <c r="G63" s="300">
        <v>-668.75</v>
      </c>
      <c r="H63" s="298" t="s">
        <v>6</v>
      </c>
      <c r="I63" s="291"/>
      <c r="J63" s="291"/>
      <c r="K63" s="291"/>
      <c r="L63" s="291"/>
    </row>
    <row r="64" spans="2:12" x14ac:dyDescent="0.25">
      <c r="B64" s="298" t="s">
        <v>417</v>
      </c>
      <c r="C64" s="293">
        <v>39279.919999999998</v>
      </c>
      <c r="D64" s="298" t="s">
        <v>6</v>
      </c>
      <c r="E64" s="293">
        <v>0</v>
      </c>
      <c r="F64" s="293">
        <v>0</v>
      </c>
      <c r="G64" s="293">
        <v>39279.919999999998</v>
      </c>
      <c r="H64" s="298" t="s">
        <v>6</v>
      </c>
      <c r="I64" s="291"/>
      <c r="J64" s="291"/>
      <c r="K64" s="291"/>
      <c r="L64" s="291"/>
    </row>
    <row r="65" spans="2:12" x14ac:dyDescent="0.25">
      <c r="B65" s="298" t="s">
        <v>418</v>
      </c>
      <c r="C65" s="293">
        <v>19616.63</v>
      </c>
      <c r="D65" s="298" t="s">
        <v>6</v>
      </c>
      <c r="E65" s="293">
        <v>0</v>
      </c>
      <c r="F65" s="293">
        <v>1783.33</v>
      </c>
      <c r="G65" s="293">
        <v>17833.3</v>
      </c>
      <c r="H65" s="298" t="s">
        <v>6</v>
      </c>
      <c r="I65" s="291"/>
      <c r="J65" s="291"/>
      <c r="K65" s="291"/>
      <c r="L65" s="291"/>
    </row>
    <row r="66" spans="2:12" x14ac:dyDescent="0.25">
      <c r="B66" s="298" t="s">
        <v>419</v>
      </c>
      <c r="C66" s="293">
        <v>17919.919999999998</v>
      </c>
      <c r="D66" s="298" t="s">
        <v>6</v>
      </c>
      <c r="E66" s="293">
        <v>0</v>
      </c>
      <c r="F66" s="293">
        <v>0</v>
      </c>
      <c r="G66" s="293">
        <v>17919.919999999998</v>
      </c>
      <c r="H66" s="298" t="s">
        <v>6</v>
      </c>
      <c r="I66" s="291"/>
      <c r="J66" s="291"/>
      <c r="K66" s="291"/>
      <c r="L66" s="291"/>
    </row>
    <row r="67" spans="2:12" x14ac:dyDescent="0.25">
      <c r="B67" s="298" t="s">
        <v>421</v>
      </c>
      <c r="C67" s="293">
        <v>3437.34</v>
      </c>
      <c r="D67" s="298" t="s">
        <v>6</v>
      </c>
      <c r="E67" s="293">
        <v>0</v>
      </c>
      <c r="F67" s="293">
        <v>0</v>
      </c>
      <c r="G67" s="293">
        <v>3437.34</v>
      </c>
      <c r="H67" s="298" t="s">
        <v>6</v>
      </c>
      <c r="I67" s="291"/>
      <c r="J67" s="291"/>
      <c r="K67" s="291"/>
      <c r="L67" s="291"/>
    </row>
    <row r="68" spans="2:12" x14ac:dyDescent="0.25">
      <c r="B68" s="298" t="s">
        <v>422</v>
      </c>
      <c r="C68" s="293">
        <v>7839.92</v>
      </c>
      <c r="D68" s="298" t="s">
        <v>6</v>
      </c>
      <c r="E68" s="293">
        <v>0</v>
      </c>
      <c r="F68" s="293">
        <v>0</v>
      </c>
      <c r="G68" s="293">
        <v>7839.92</v>
      </c>
      <c r="H68" s="298" t="s">
        <v>6</v>
      </c>
      <c r="I68" s="291"/>
      <c r="J68" s="291"/>
      <c r="K68" s="291"/>
      <c r="L68" s="291"/>
    </row>
    <row r="69" spans="2:12" x14ac:dyDescent="0.25">
      <c r="B69" s="298" t="s">
        <v>424</v>
      </c>
      <c r="C69" s="293">
        <v>9225</v>
      </c>
      <c r="D69" s="298" t="s">
        <v>6</v>
      </c>
      <c r="E69" s="293">
        <v>0</v>
      </c>
      <c r="F69" s="293">
        <v>1337.5</v>
      </c>
      <c r="G69" s="293">
        <v>7887.5</v>
      </c>
      <c r="H69" s="298" t="s">
        <v>6</v>
      </c>
      <c r="I69" s="291"/>
      <c r="J69" s="291"/>
      <c r="K69" s="291"/>
      <c r="L69" s="291"/>
    </row>
    <row r="70" spans="2:12" x14ac:dyDescent="0.25">
      <c r="B70" s="298" t="s">
        <v>425</v>
      </c>
      <c r="C70" s="293">
        <v>11200</v>
      </c>
      <c r="D70" s="298" t="s">
        <v>6</v>
      </c>
      <c r="E70" s="293">
        <v>0</v>
      </c>
      <c r="F70" s="293">
        <v>0</v>
      </c>
      <c r="G70" s="293">
        <v>11200</v>
      </c>
      <c r="H70" s="298" t="s">
        <v>6</v>
      </c>
      <c r="I70" s="291"/>
      <c r="J70" s="291"/>
      <c r="K70" s="291"/>
      <c r="L70" s="291"/>
    </row>
    <row r="71" spans="2:12" x14ac:dyDescent="0.25">
      <c r="B71" s="298" t="s">
        <v>426</v>
      </c>
      <c r="C71" s="293">
        <v>2230.67</v>
      </c>
      <c r="D71" s="298" t="s">
        <v>6</v>
      </c>
      <c r="E71" s="293">
        <v>0</v>
      </c>
      <c r="F71" s="293">
        <v>0</v>
      </c>
      <c r="G71" s="293">
        <v>2230.67</v>
      </c>
      <c r="H71" s="298" t="s">
        <v>6</v>
      </c>
      <c r="I71" s="291"/>
      <c r="J71" s="291"/>
      <c r="K71" s="291"/>
      <c r="L71" s="291"/>
    </row>
    <row r="72" spans="2:12" x14ac:dyDescent="0.25">
      <c r="B72" s="298" t="s">
        <v>427</v>
      </c>
      <c r="C72" s="293">
        <v>6420</v>
      </c>
      <c r="D72" s="298" t="s">
        <v>6</v>
      </c>
      <c r="E72" s="293">
        <v>0</v>
      </c>
      <c r="F72" s="293">
        <v>0</v>
      </c>
      <c r="G72" s="293">
        <v>6420</v>
      </c>
      <c r="H72" s="298" t="s">
        <v>6</v>
      </c>
      <c r="I72" s="291"/>
      <c r="J72" s="291"/>
      <c r="K72" s="291"/>
      <c r="L72" s="291"/>
    </row>
    <row r="73" spans="2:12" x14ac:dyDescent="0.25">
      <c r="B73" s="298" t="s">
        <v>428</v>
      </c>
      <c r="C73" s="293">
        <v>24075</v>
      </c>
      <c r="D73" s="298" t="s">
        <v>6</v>
      </c>
      <c r="E73" s="293">
        <v>0</v>
      </c>
      <c r="F73" s="293">
        <v>1605</v>
      </c>
      <c r="G73" s="293">
        <v>22470</v>
      </c>
      <c r="H73" s="298" t="s">
        <v>6</v>
      </c>
      <c r="I73" s="291"/>
      <c r="J73" s="291"/>
      <c r="K73" s="291"/>
      <c r="L73" s="291"/>
    </row>
    <row r="74" spans="2:12" x14ac:dyDescent="0.25">
      <c r="B74" s="298" t="s">
        <v>430</v>
      </c>
      <c r="C74" s="293">
        <v>30316.69</v>
      </c>
      <c r="D74" s="298" t="s">
        <v>6</v>
      </c>
      <c r="E74" s="293">
        <v>0</v>
      </c>
      <c r="F74" s="293">
        <v>1783.33</v>
      </c>
      <c r="G74" s="293">
        <v>28533.360000000001</v>
      </c>
      <c r="H74" s="298" t="s">
        <v>6</v>
      </c>
      <c r="I74" s="291"/>
      <c r="J74" s="291"/>
      <c r="K74" s="291"/>
      <c r="L74" s="291"/>
    </row>
    <row r="75" spans="2:12" x14ac:dyDescent="0.25">
      <c r="B75" s="298" t="s">
        <v>431</v>
      </c>
      <c r="C75" s="293">
        <v>27916.67</v>
      </c>
      <c r="D75" s="298" t="s">
        <v>6</v>
      </c>
      <c r="E75" s="293">
        <v>0</v>
      </c>
      <c r="F75" s="293">
        <v>0</v>
      </c>
      <c r="G75" s="293">
        <v>27916.67</v>
      </c>
      <c r="H75" s="298" t="s">
        <v>6</v>
      </c>
      <c r="I75" s="291"/>
      <c r="J75" s="291"/>
      <c r="K75" s="291"/>
      <c r="L75" s="291"/>
    </row>
    <row r="76" spans="2:12" x14ac:dyDescent="0.25">
      <c r="B76" s="298" t="s">
        <v>432</v>
      </c>
      <c r="C76" s="293">
        <v>24200</v>
      </c>
      <c r="D76" s="298" t="s">
        <v>6</v>
      </c>
      <c r="E76" s="293">
        <v>0</v>
      </c>
      <c r="F76" s="293">
        <v>0</v>
      </c>
      <c r="G76" s="293">
        <v>24200</v>
      </c>
      <c r="H76" s="298" t="s">
        <v>6</v>
      </c>
      <c r="I76" s="291"/>
      <c r="J76" s="291"/>
      <c r="K76" s="291"/>
      <c r="L76" s="291"/>
    </row>
    <row r="77" spans="2:12" x14ac:dyDescent="0.25">
      <c r="B77" s="298" t="s">
        <v>433</v>
      </c>
      <c r="C77" s="293">
        <v>19438.23</v>
      </c>
      <c r="D77" s="298" t="s">
        <v>6</v>
      </c>
      <c r="E77" s="293">
        <v>0</v>
      </c>
      <c r="F77" s="293">
        <v>891.67</v>
      </c>
      <c r="G77" s="293">
        <v>18546.560000000001</v>
      </c>
      <c r="H77" s="298" t="s">
        <v>6</v>
      </c>
      <c r="I77" s="291"/>
      <c r="J77" s="291"/>
      <c r="K77" s="291"/>
      <c r="L77" s="291"/>
    </row>
    <row r="78" spans="2:12" x14ac:dyDescent="0.25">
      <c r="B78" s="298" t="s">
        <v>434</v>
      </c>
      <c r="C78" s="293">
        <v>11200</v>
      </c>
      <c r="D78" s="298" t="s">
        <v>6</v>
      </c>
      <c r="E78" s="293">
        <v>0</v>
      </c>
      <c r="F78" s="293">
        <v>0</v>
      </c>
      <c r="G78" s="293">
        <v>11200</v>
      </c>
      <c r="H78" s="298" t="s">
        <v>6</v>
      </c>
      <c r="I78" s="291"/>
      <c r="J78" s="291"/>
      <c r="K78" s="291"/>
      <c r="L78" s="291"/>
    </row>
    <row r="79" spans="2:12" x14ac:dyDescent="0.25">
      <c r="B79" s="298" t="s">
        <v>435</v>
      </c>
      <c r="C79" s="293">
        <v>2089.42</v>
      </c>
      <c r="D79" s="298" t="s">
        <v>6</v>
      </c>
      <c r="E79" s="293">
        <v>0</v>
      </c>
      <c r="F79" s="293">
        <v>0</v>
      </c>
      <c r="G79" s="293">
        <v>2089.42</v>
      </c>
      <c r="H79" s="298" t="s">
        <v>6</v>
      </c>
      <c r="I79" s="291"/>
      <c r="J79" s="291"/>
      <c r="K79" s="291"/>
      <c r="L79" s="291"/>
    </row>
    <row r="80" spans="2:12" x14ac:dyDescent="0.25">
      <c r="B80" s="298" t="s">
        <v>436</v>
      </c>
      <c r="C80" s="293">
        <v>28000</v>
      </c>
      <c r="D80" s="298" t="s">
        <v>6</v>
      </c>
      <c r="E80" s="293">
        <v>0</v>
      </c>
      <c r="F80" s="293">
        <v>0</v>
      </c>
      <c r="G80" s="293">
        <v>28000</v>
      </c>
      <c r="H80" s="298" t="s">
        <v>6</v>
      </c>
      <c r="I80" s="291"/>
      <c r="J80" s="291"/>
      <c r="K80" s="291"/>
      <c r="L80" s="291"/>
    </row>
    <row r="81" spans="2:12" x14ac:dyDescent="0.25">
      <c r="B81" s="298" t="s">
        <v>437</v>
      </c>
      <c r="C81" s="293">
        <v>32100</v>
      </c>
      <c r="D81" s="298" t="s">
        <v>6</v>
      </c>
      <c r="E81" s="293">
        <v>0</v>
      </c>
      <c r="F81" s="293">
        <v>0</v>
      </c>
      <c r="G81" s="293">
        <v>32100</v>
      </c>
      <c r="H81" s="298" t="s">
        <v>6</v>
      </c>
      <c r="I81" s="291"/>
      <c r="J81" s="291"/>
      <c r="K81" s="291"/>
      <c r="L81" s="291"/>
    </row>
    <row r="82" spans="2:12" x14ac:dyDescent="0.25">
      <c r="B82" s="298" t="s">
        <v>438</v>
      </c>
      <c r="C82" s="293">
        <v>50960</v>
      </c>
      <c r="D82" s="298" t="s">
        <v>6</v>
      </c>
      <c r="E82" s="293">
        <v>0</v>
      </c>
      <c r="F82" s="293">
        <v>0</v>
      </c>
      <c r="G82" s="293">
        <v>50960</v>
      </c>
      <c r="H82" s="298" t="s">
        <v>6</v>
      </c>
      <c r="I82" s="291"/>
      <c r="J82" s="291"/>
      <c r="K82" s="291"/>
      <c r="L82" s="291"/>
    </row>
    <row r="83" spans="2:12" x14ac:dyDescent="0.25">
      <c r="B83" s="298" t="s">
        <v>439</v>
      </c>
      <c r="C83" s="293">
        <v>7840</v>
      </c>
      <c r="D83" s="298" t="s">
        <v>6</v>
      </c>
      <c r="E83" s="293">
        <v>0</v>
      </c>
      <c r="F83" s="293">
        <v>0</v>
      </c>
      <c r="G83" s="293">
        <v>7840</v>
      </c>
      <c r="H83" s="298" t="s">
        <v>6</v>
      </c>
      <c r="I83" s="291"/>
      <c r="J83" s="291"/>
      <c r="K83" s="291"/>
      <c r="L83" s="291"/>
    </row>
    <row r="84" spans="2:12" x14ac:dyDescent="0.25">
      <c r="B84" s="298" t="s">
        <v>440</v>
      </c>
      <c r="C84" s="293">
        <v>22400</v>
      </c>
      <c r="D84" s="298" t="s">
        <v>6</v>
      </c>
      <c r="E84" s="293">
        <v>0</v>
      </c>
      <c r="F84" s="293">
        <v>0</v>
      </c>
      <c r="G84" s="293">
        <v>22400</v>
      </c>
      <c r="H84" s="298" t="s">
        <v>6</v>
      </c>
      <c r="I84" s="291"/>
      <c r="J84" s="291"/>
      <c r="K84" s="291"/>
      <c r="L84" s="291"/>
    </row>
    <row r="85" spans="2:12" x14ac:dyDescent="0.25">
      <c r="B85" s="298" t="s">
        <v>443</v>
      </c>
      <c r="C85" s="293">
        <v>33600</v>
      </c>
      <c r="D85" s="298" t="s">
        <v>6</v>
      </c>
      <c r="E85" s="293">
        <v>0</v>
      </c>
      <c r="F85" s="293">
        <v>0</v>
      </c>
      <c r="G85" s="293">
        <v>33600</v>
      </c>
      <c r="H85" s="298" t="s">
        <v>6</v>
      </c>
      <c r="I85" s="291"/>
      <c r="J85" s="291"/>
      <c r="K85" s="291"/>
      <c r="L85" s="291"/>
    </row>
    <row r="86" spans="2:12" x14ac:dyDescent="0.25">
      <c r="B86" s="298" t="s">
        <v>444</v>
      </c>
      <c r="C86" s="293">
        <v>4200.0200000000004</v>
      </c>
      <c r="D86" s="298" t="s">
        <v>6</v>
      </c>
      <c r="E86" s="293">
        <v>0</v>
      </c>
      <c r="F86" s="293">
        <v>0</v>
      </c>
      <c r="G86" s="293">
        <v>4200.0200000000004</v>
      </c>
      <c r="H86" s="298" t="s">
        <v>6</v>
      </c>
      <c r="I86" s="291"/>
      <c r="J86" s="291"/>
      <c r="K86" s="291"/>
      <c r="L86" s="291"/>
    </row>
    <row r="87" spans="2:12" x14ac:dyDescent="0.25">
      <c r="B87" s="298" t="s">
        <v>445</v>
      </c>
      <c r="C87" s="293">
        <v>1528.3</v>
      </c>
      <c r="D87" s="298" t="s">
        <v>6</v>
      </c>
      <c r="E87" s="293">
        <v>0</v>
      </c>
      <c r="F87" s="293">
        <v>89.17</v>
      </c>
      <c r="G87" s="293">
        <v>1439.13</v>
      </c>
      <c r="H87" s="298" t="s">
        <v>6</v>
      </c>
      <c r="I87" s="291"/>
      <c r="J87" s="291"/>
      <c r="K87" s="291"/>
      <c r="L87" s="291"/>
    </row>
    <row r="88" spans="2:12" x14ac:dyDescent="0.25">
      <c r="B88" s="298" t="s">
        <v>372</v>
      </c>
      <c r="C88" s="293">
        <v>60000</v>
      </c>
      <c r="D88" s="298" t="s">
        <v>6</v>
      </c>
      <c r="E88" s="293">
        <v>0</v>
      </c>
      <c r="F88" s="293">
        <v>0</v>
      </c>
      <c r="G88" s="293">
        <v>60000</v>
      </c>
      <c r="H88" s="298" t="s">
        <v>6</v>
      </c>
      <c r="I88" s="291"/>
      <c r="J88" s="291"/>
      <c r="K88" s="291"/>
      <c r="L88" s="291"/>
    </row>
    <row r="89" spans="2:12" x14ac:dyDescent="0.25">
      <c r="B89" s="298" t="s">
        <v>446</v>
      </c>
      <c r="C89" s="293">
        <v>15666.67</v>
      </c>
      <c r="D89" s="298" t="s">
        <v>6</v>
      </c>
      <c r="E89" s="293">
        <v>0</v>
      </c>
      <c r="F89" s="293">
        <v>445.83</v>
      </c>
      <c r="G89" s="293">
        <v>15220.84</v>
      </c>
      <c r="H89" s="298" t="s">
        <v>6</v>
      </c>
      <c r="I89" s="291"/>
      <c r="J89" s="291"/>
      <c r="K89" s="291"/>
      <c r="L89" s="291"/>
    </row>
    <row r="90" spans="2:12" x14ac:dyDescent="0.25">
      <c r="B90" s="298" t="s">
        <v>447</v>
      </c>
      <c r="C90" s="293">
        <v>33600</v>
      </c>
      <c r="D90" s="298" t="s">
        <v>6</v>
      </c>
      <c r="E90" s="293">
        <v>0</v>
      </c>
      <c r="F90" s="293">
        <v>0</v>
      </c>
      <c r="G90" s="293">
        <v>33600</v>
      </c>
      <c r="H90" s="298" t="s">
        <v>6</v>
      </c>
      <c r="I90" s="291"/>
      <c r="J90" s="291"/>
      <c r="K90" s="291"/>
      <c r="L90" s="291"/>
    </row>
    <row r="91" spans="2:12" x14ac:dyDescent="0.25">
      <c r="B91" s="298" t="s">
        <v>448</v>
      </c>
      <c r="C91" s="293">
        <v>6250</v>
      </c>
      <c r="D91" s="298" t="s">
        <v>6</v>
      </c>
      <c r="E91" s="293">
        <v>0</v>
      </c>
      <c r="F91" s="293">
        <v>0</v>
      </c>
      <c r="G91" s="293">
        <v>6250</v>
      </c>
      <c r="H91" s="298" t="s">
        <v>6</v>
      </c>
      <c r="I91" s="291"/>
      <c r="J91" s="291"/>
      <c r="K91" s="291"/>
      <c r="L91" s="291"/>
    </row>
    <row r="92" spans="2:12" x14ac:dyDescent="0.25">
      <c r="B92" s="298" t="s">
        <v>449</v>
      </c>
      <c r="C92" s="293">
        <v>8119.99</v>
      </c>
      <c r="D92" s="298" t="s">
        <v>6</v>
      </c>
      <c r="E92" s="293">
        <v>0</v>
      </c>
      <c r="F92" s="293">
        <v>0</v>
      </c>
      <c r="G92" s="293">
        <v>8119.99</v>
      </c>
      <c r="H92" s="298" t="s">
        <v>6</v>
      </c>
      <c r="I92" s="291"/>
      <c r="J92" s="291"/>
      <c r="K92" s="291"/>
      <c r="L92" s="291"/>
    </row>
    <row r="93" spans="2:12" x14ac:dyDescent="0.25">
      <c r="B93" s="298" t="s">
        <v>450</v>
      </c>
      <c r="C93" s="293">
        <v>26750</v>
      </c>
      <c r="D93" s="298" t="s">
        <v>6</v>
      </c>
      <c r="E93" s="293">
        <v>0</v>
      </c>
      <c r="F93" s="293">
        <v>0</v>
      </c>
      <c r="G93" s="293">
        <v>26750</v>
      </c>
      <c r="H93" s="298" t="s">
        <v>6</v>
      </c>
      <c r="I93" s="291"/>
      <c r="J93" s="291"/>
      <c r="K93" s="291"/>
      <c r="L93" s="291"/>
    </row>
    <row r="94" spans="2:12" x14ac:dyDescent="0.25">
      <c r="B94" s="298" t="s">
        <v>452</v>
      </c>
      <c r="C94" s="293">
        <v>28975.41</v>
      </c>
      <c r="D94" s="298" t="s">
        <v>6</v>
      </c>
      <c r="E94" s="293">
        <v>0</v>
      </c>
      <c r="F94" s="293">
        <v>0</v>
      </c>
      <c r="G94" s="293">
        <v>28975.41</v>
      </c>
      <c r="H94" s="298" t="s">
        <v>6</v>
      </c>
      <c r="I94" s="291"/>
      <c r="J94" s="291"/>
      <c r="K94" s="291"/>
      <c r="L94" s="291"/>
    </row>
    <row r="95" spans="2:12" x14ac:dyDescent="0.25">
      <c r="B95" s="298" t="s">
        <v>453</v>
      </c>
      <c r="C95" s="293">
        <v>1400</v>
      </c>
      <c r="D95" s="298" t="s">
        <v>6</v>
      </c>
      <c r="E95" s="293">
        <v>0</v>
      </c>
      <c r="F95" s="293">
        <v>0</v>
      </c>
      <c r="G95" s="293">
        <v>1400</v>
      </c>
      <c r="H95" s="298" t="s">
        <v>6</v>
      </c>
      <c r="I95" s="291"/>
      <c r="J95" s="291"/>
      <c r="K95" s="291"/>
      <c r="L95" s="291"/>
    </row>
    <row r="96" spans="2:12" x14ac:dyDescent="0.25">
      <c r="B96" s="298" t="s">
        <v>454</v>
      </c>
      <c r="C96" s="293">
        <v>2506.9</v>
      </c>
      <c r="D96" s="298" t="s">
        <v>6</v>
      </c>
      <c r="E96" s="293">
        <v>0</v>
      </c>
      <c r="F96" s="293">
        <v>1337.5</v>
      </c>
      <c r="G96" s="293">
        <v>1169.4000000000001</v>
      </c>
      <c r="H96" s="298" t="s">
        <v>6</v>
      </c>
      <c r="I96" s="291"/>
      <c r="J96" s="291"/>
      <c r="K96" s="291"/>
      <c r="L96" s="291"/>
    </row>
    <row r="97" spans="2:12" x14ac:dyDescent="0.25">
      <c r="B97" s="298" t="s">
        <v>455</v>
      </c>
      <c r="C97" s="293">
        <v>13850.82</v>
      </c>
      <c r="D97" s="298" t="s">
        <v>6</v>
      </c>
      <c r="E97" s="293">
        <v>0</v>
      </c>
      <c r="F97" s="293">
        <v>1292.9100000000001</v>
      </c>
      <c r="G97" s="293">
        <v>12557.91</v>
      </c>
      <c r="H97" s="298" t="s">
        <v>6</v>
      </c>
      <c r="I97" s="291"/>
      <c r="J97" s="291"/>
      <c r="K97" s="291"/>
      <c r="L97" s="291"/>
    </row>
    <row r="98" spans="2:12" x14ac:dyDescent="0.25">
      <c r="B98" s="298" t="s">
        <v>456</v>
      </c>
      <c r="C98" s="293">
        <v>15456.29</v>
      </c>
      <c r="D98" s="298" t="s">
        <v>6</v>
      </c>
      <c r="E98" s="293">
        <v>0</v>
      </c>
      <c r="F98" s="293">
        <v>0</v>
      </c>
      <c r="G98" s="293">
        <v>15456.29</v>
      </c>
      <c r="H98" s="298" t="s">
        <v>6</v>
      </c>
      <c r="I98" s="291"/>
      <c r="J98" s="291"/>
      <c r="K98" s="291"/>
      <c r="L98" s="291"/>
    </row>
    <row r="99" spans="2:12" x14ac:dyDescent="0.25">
      <c r="B99" s="298" t="s">
        <v>457</v>
      </c>
      <c r="C99" s="293">
        <v>53745.13</v>
      </c>
      <c r="D99" s="298" t="s">
        <v>6</v>
      </c>
      <c r="E99" s="293">
        <v>0</v>
      </c>
      <c r="F99" s="293">
        <v>0</v>
      </c>
      <c r="G99" s="293">
        <v>53745.13</v>
      </c>
      <c r="H99" s="298" t="s">
        <v>6</v>
      </c>
      <c r="I99" s="291"/>
      <c r="J99" s="291"/>
      <c r="K99" s="291"/>
      <c r="L99" s="291"/>
    </row>
    <row r="100" spans="2:12" x14ac:dyDescent="0.25">
      <c r="B100" s="298" t="s">
        <v>458</v>
      </c>
      <c r="C100" s="293">
        <v>32100.02</v>
      </c>
      <c r="D100" s="298" t="s">
        <v>6</v>
      </c>
      <c r="E100" s="293">
        <v>0</v>
      </c>
      <c r="F100" s="293">
        <v>3566.66</v>
      </c>
      <c r="G100" s="293">
        <v>28533.360000000001</v>
      </c>
      <c r="H100" s="298" t="s">
        <v>6</v>
      </c>
      <c r="I100" s="291"/>
      <c r="J100" s="291"/>
      <c r="K100" s="291"/>
      <c r="L100" s="291"/>
    </row>
    <row r="101" spans="2:12" x14ac:dyDescent="0.25">
      <c r="B101" s="298" t="s">
        <v>460</v>
      </c>
      <c r="C101" s="293">
        <v>17120</v>
      </c>
      <c r="D101" s="298" t="s">
        <v>6</v>
      </c>
      <c r="E101" s="293">
        <v>0</v>
      </c>
      <c r="F101" s="293">
        <v>713.33</v>
      </c>
      <c r="G101" s="293">
        <v>16406.669999999998</v>
      </c>
      <c r="H101" s="298" t="s">
        <v>6</v>
      </c>
      <c r="I101" s="291"/>
      <c r="J101" s="291"/>
      <c r="K101" s="291"/>
      <c r="L101" s="291"/>
    </row>
    <row r="102" spans="2:12" x14ac:dyDescent="0.25">
      <c r="B102" s="298" t="s">
        <v>461</v>
      </c>
      <c r="C102" s="293">
        <v>2273.75</v>
      </c>
      <c r="D102" s="298" t="s">
        <v>6</v>
      </c>
      <c r="E102" s="293">
        <v>0</v>
      </c>
      <c r="F102" s="293">
        <v>0</v>
      </c>
      <c r="G102" s="293">
        <v>2273.75</v>
      </c>
      <c r="H102" s="298" t="s">
        <v>6</v>
      </c>
      <c r="I102" s="291"/>
      <c r="J102" s="291"/>
      <c r="K102" s="291"/>
      <c r="L102" s="291"/>
    </row>
    <row r="103" spans="2:12" x14ac:dyDescent="0.25">
      <c r="B103" s="298" t="s">
        <v>462</v>
      </c>
      <c r="C103" s="293">
        <v>18266.25</v>
      </c>
      <c r="D103" s="298" t="s">
        <v>6</v>
      </c>
      <c r="E103" s="293">
        <v>0</v>
      </c>
      <c r="F103" s="293">
        <v>1203.75</v>
      </c>
      <c r="G103" s="293">
        <v>17062.5</v>
      </c>
      <c r="H103" s="298" t="s">
        <v>6</v>
      </c>
      <c r="I103" s="291"/>
      <c r="J103" s="291"/>
      <c r="K103" s="291"/>
      <c r="L103" s="291"/>
    </row>
    <row r="104" spans="2:12" x14ac:dyDescent="0.25">
      <c r="B104" s="298" t="s">
        <v>463</v>
      </c>
      <c r="C104" s="293">
        <v>42800</v>
      </c>
      <c r="D104" s="298" t="s">
        <v>6</v>
      </c>
      <c r="E104" s="293">
        <v>0</v>
      </c>
      <c r="F104" s="293">
        <v>0</v>
      </c>
      <c r="G104" s="293">
        <v>42800</v>
      </c>
      <c r="H104" s="298" t="s">
        <v>6</v>
      </c>
      <c r="I104" s="291"/>
      <c r="J104" s="291"/>
      <c r="K104" s="291"/>
      <c r="L104" s="291"/>
    </row>
    <row r="105" spans="2:12" x14ac:dyDescent="0.25">
      <c r="B105" s="298" t="s">
        <v>464</v>
      </c>
      <c r="C105" s="293">
        <v>28087.5</v>
      </c>
      <c r="D105" s="298" t="s">
        <v>6</v>
      </c>
      <c r="E105" s="293">
        <v>0</v>
      </c>
      <c r="F105" s="293">
        <v>1337.5</v>
      </c>
      <c r="G105" s="293">
        <v>26750</v>
      </c>
      <c r="H105" s="298" t="s">
        <v>6</v>
      </c>
      <c r="I105" s="291"/>
      <c r="J105" s="291"/>
      <c r="K105" s="291"/>
      <c r="L105" s="291"/>
    </row>
    <row r="106" spans="2:12" x14ac:dyDescent="0.25">
      <c r="B106" s="298" t="s">
        <v>465</v>
      </c>
      <c r="C106" s="293">
        <v>10700</v>
      </c>
      <c r="D106" s="298" t="s">
        <v>6</v>
      </c>
      <c r="E106" s="293">
        <v>0</v>
      </c>
      <c r="F106" s="293">
        <v>668.75</v>
      </c>
      <c r="G106" s="293">
        <v>10031.25</v>
      </c>
      <c r="H106" s="298" t="s">
        <v>6</v>
      </c>
      <c r="I106" s="291"/>
      <c r="J106" s="291"/>
      <c r="K106" s="291"/>
      <c r="L106" s="291"/>
    </row>
    <row r="107" spans="2:12" x14ac:dyDescent="0.25">
      <c r="B107" s="298" t="s">
        <v>466</v>
      </c>
      <c r="C107" s="293">
        <v>5700</v>
      </c>
      <c r="D107" s="298" t="s">
        <v>6</v>
      </c>
      <c r="E107" s="293">
        <v>0</v>
      </c>
      <c r="F107" s="293">
        <v>5000</v>
      </c>
      <c r="G107" s="293">
        <v>700</v>
      </c>
      <c r="H107" s="298" t="s">
        <v>6</v>
      </c>
      <c r="I107" s="291"/>
      <c r="J107" s="291"/>
      <c r="K107" s="291"/>
      <c r="L107" s="291"/>
    </row>
    <row r="108" spans="2:12" x14ac:dyDescent="0.25">
      <c r="B108" s="298" t="s">
        <v>467</v>
      </c>
      <c r="C108" s="293">
        <v>2009.53</v>
      </c>
      <c r="D108" s="298" t="s">
        <v>6</v>
      </c>
      <c r="E108" s="293">
        <v>0</v>
      </c>
      <c r="F108" s="293">
        <v>0</v>
      </c>
      <c r="G108" s="293">
        <v>2009.53</v>
      </c>
      <c r="H108" s="298" t="s">
        <v>6</v>
      </c>
      <c r="I108" s="291"/>
      <c r="J108" s="291"/>
      <c r="K108" s="291"/>
      <c r="L108" s="291"/>
    </row>
    <row r="109" spans="2:12" x14ac:dyDescent="0.25">
      <c r="B109" s="298" t="s">
        <v>468</v>
      </c>
      <c r="C109" s="293">
        <v>21400</v>
      </c>
      <c r="D109" s="298" t="s">
        <v>6</v>
      </c>
      <c r="E109" s="293">
        <v>0</v>
      </c>
      <c r="F109" s="293">
        <v>0</v>
      </c>
      <c r="G109" s="293">
        <v>21400</v>
      </c>
      <c r="H109" s="298" t="s">
        <v>6</v>
      </c>
      <c r="I109" s="291"/>
      <c r="J109" s="291"/>
      <c r="K109" s="291"/>
      <c r="L109" s="291"/>
    </row>
    <row r="110" spans="2:12" x14ac:dyDescent="0.25">
      <c r="B110" s="298" t="s">
        <v>469</v>
      </c>
      <c r="C110" s="293">
        <v>13374.97</v>
      </c>
      <c r="D110" s="298" t="s">
        <v>6</v>
      </c>
      <c r="E110" s="293">
        <v>0</v>
      </c>
      <c r="F110" s="293">
        <v>891.67</v>
      </c>
      <c r="G110" s="293">
        <v>12483.3</v>
      </c>
      <c r="H110" s="298" t="s">
        <v>6</v>
      </c>
      <c r="I110" s="291"/>
      <c r="J110" s="291"/>
      <c r="K110" s="291"/>
      <c r="L110" s="291"/>
    </row>
    <row r="111" spans="2:12" x14ac:dyDescent="0.25">
      <c r="B111" s="298" t="s">
        <v>470</v>
      </c>
      <c r="C111" s="293">
        <v>8390.1</v>
      </c>
      <c r="D111" s="298" t="s">
        <v>6</v>
      </c>
      <c r="E111" s="293">
        <v>0</v>
      </c>
      <c r="F111" s="293">
        <v>445.83</v>
      </c>
      <c r="G111" s="293">
        <v>7944.27</v>
      </c>
      <c r="H111" s="298" t="s">
        <v>6</v>
      </c>
      <c r="I111" s="291"/>
      <c r="J111" s="291"/>
      <c r="K111" s="291"/>
      <c r="L111" s="291"/>
    </row>
    <row r="112" spans="2:12" x14ac:dyDescent="0.25">
      <c r="B112" s="298" t="s">
        <v>471</v>
      </c>
      <c r="C112" s="293">
        <v>11900</v>
      </c>
      <c r="D112" s="298" t="s">
        <v>6</v>
      </c>
      <c r="E112" s="293">
        <v>0</v>
      </c>
      <c r="F112" s="293">
        <v>0</v>
      </c>
      <c r="G112" s="293">
        <v>11900</v>
      </c>
      <c r="H112" s="298" t="s">
        <v>6</v>
      </c>
      <c r="I112" s="291"/>
      <c r="J112" s="291"/>
      <c r="K112" s="291"/>
      <c r="L112" s="291"/>
    </row>
    <row r="113" spans="2:12" x14ac:dyDescent="0.25">
      <c r="B113" s="298" t="s">
        <v>472</v>
      </c>
      <c r="C113" s="293">
        <v>9362.5</v>
      </c>
      <c r="D113" s="298" t="s">
        <v>6</v>
      </c>
      <c r="E113" s="293">
        <v>0</v>
      </c>
      <c r="F113" s="293">
        <v>1337.5</v>
      </c>
      <c r="G113" s="293">
        <v>8025</v>
      </c>
      <c r="H113" s="298" t="s">
        <v>6</v>
      </c>
      <c r="I113" s="291"/>
      <c r="J113" s="291"/>
      <c r="K113" s="291"/>
      <c r="L113" s="291"/>
    </row>
    <row r="114" spans="2:12" x14ac:dyDescent="0.25">
      <c r="B114" s="298" t="s">
        <v>473</v>
      </c>
      <c r="C114" s="293">
        <v>20062.419999999998</v>
      </c>
      <c r="D114" s="298" t="s">
        <v>6</v>
      </c>
      <c r="E114" s="293">
        <v>0</v>
      </c>
      <c r="F114" s="293">
        <v>1337.5</v>
      </c>
      <c r="G114" s="293">
        <v>18724.919999999998</v>
      </c>
      <c r="H114" s="298" t="s">
        <v>6</v>
      </c>
      <c r="I114" s="291"/>
      <c r="J114" s="291"/>
      <c r="K114" s="291"/>
      <c r="L114" s="291"/>
    </row>
    <row r="115" spans="2:12" x14ac:dyDescent="0.25">
      <c r="B115" s="298" t="s">
        <v>474</v>
      </c>
      <c r="C115" s="293">
        <v>20508.330000000002</v>
      </c>
      <c r="D115" s="298" t="s">
        <v>6</v>
      </c>
      <c r="E115" s="293">
        <v>0</v>
      </c>
      <c r="F115" s="293">
        <v>891.67</v>
      </c>
      <c r="G115" s="293">
        <v>19616.66</v>
      </c>
      <c r="H115" s="298" t="s">
        <v>6</v>
      </c>
      <c r="I115" s="291"/>
      <c r="J115" s="291"/>
      <c r="K115" s="291"/>
      <c r="L115" s="291"/>
    </row>
    <row r="116" spans="2:12" x14ac:dyDescent="0.25">
      <c r="B116" s="298" t="s">
        <v>475</v>
      </c>
      <c r="C116" s="293">
        <v>9362.51</v>
      </c>
      <c r="D116" s="298" t="s">
        <v>6</v>
      </c>
      <c r="E116" s="293">
        <v>0</v>
      </c>
      <c r="F116" s="293">
        <v>445.83</v>
      </c>
      <c r="G116" s="293">
        <v>8916.68</v>
      </c>
      <c r="H116" s="298" t="s">
        <v>6</v>
      </c>
      <c r="I116" s="291"/>
      <c r="J116" s="291"/>
      <c r="K116" s="291"/>
      <c r="L116" s="291"/>
    </row>
    <row r="117" spans="2:12" x14ac:dyDescent="0.25">
      <c r="B117" s="298" t="s">
        <v>476</v>
      </c>
      <c r="C117" s="293">
        <v>4781.1899999999996</v>
      </c>
      <c r="D117" s="298" t="s">
        <v>6</v>
      </c>
      <c r="E117" s="293">
        <v>0</v>
      </c>
      <c r="F117" s="293">
        <v>356.67</v>
      </c>
      <c r="G117" s="293">
        <v>4424.5200000000004</v>
      </c>
      <c r="H117" s="298" t="s">
        <v>6</v>
      </c>
      <c r="I117" s="291"/>
      <c r="J117" s="291"/>
      <c r="K117" s="291"/>
      <c r="L117" s="291"/>
    </row>
    <row r="118" spans="2:12" x14ac:dyDescent="0.25">
      <c r="B118" s="298" t="s">
        <v>477</v>
      </c>
      <c r="C118" s="293">
        <v>27250</v>
      </c>
      <c r="D118" s="298" t="s">
        <v>6</v>
      </c>
      <c r="E118" s="293">
        <v>0</v>
      </c>
      <c r="F118" s="293">
        <v>0</v>
      </c>
      <c r="G118" s="293">
        <v>27250</v>
      </c>
      <c r="H118" s="298" t="s">
        <v>6</v>
      </c>
      <c r="I118" s="291"/>
      <c r="J118" s="291"/>
      <c r="K118" s="291"/>
      <c r="L118" s="291"/>
    </row>
    <row r="119" spans="2:12" x14ac:dyDescent="0.25">
      <c r="B119" s="298" t="s">
        <v>478</v>
      </c>
      <c r="C119" s="300">
        <v>-1783.25</v>
      </c>
      <c r="D119" s="298" t="s">
        <v>6</v>
      </c>
      <c r="E119" s="293">
        <v>0</v>
      </c>
      <c r="F119" s="293">
        <v>0</v>
      </c>
      <c r="G119" s="300">
        <v>-1783.25</v>
      </c>
      <c r="H119" s="298" t="s">
        <v>6</v>
      </c>
      <c r="I119" s="291"/>
      <c r="J119" s="291"/>
      <c r="K119" s="291"/>
      <c r="L119" s="291"/>
    </row>
    <row r="120" spans="2:12" x14ac:dyDescent="0.25">
      <c r="B120" s="298" t="s">
        <v>479</v>
      </c>
      <c r="C120" s="293">
        <v>35666.68</v>
      </c>
      <c r="D120" s="298" t="s">
        <v>6</v>
      </c>
      <c r="E120" s="293">
        <v>0</v>
      </c>
      <c r="F120" s="293">
        <v>1783.33</v>
      </c>
      <c r="G120" s="293">
        <v>33883.35</v>
      </c>
      <c r="H120" s="298" t="s">
        <v>6</v>
      </c>
      <c r="I120" s="291"/>
      <c r="J120" s="291"/>
      <c r="K120" s="291"/>
      <c r="L120" s="291"/>
    </row>
    <row r="121" spans="2:12" x14ac:dyDescent="0.25">
      <c r="B121" s="298" t="s">
        <v>480</v>
      </c>
      <c r="C121" s="293">
        <v>8203.33</v>
      </c>
      <c r="D121" s="298" t="s">
        <v>6</v>
      </c>
      <c r="E121" s="293">
        <v>0</v>
      </c>
      <c r="F121" s="293">
        <v>356.67</v>
      </c>
      <c r="G121" s="293">
        <v>7846.66</v>
      </c>
      <c r="H121" s="298" t="s">
        <v>6</v>
      </c>
      <c r="I121" s="291"/>
      <c r="J121" s="291"/>
      <c r="K121" s="291"/>
      <c r="L121" s="291"/>
    </row>
    <row r="122" spans="2:12" x14ac:dyDescent="0.25">
      <c r="B122" s="298" t="s">
        <v>481</v>
      </c>
      <c r="C122" s="293">
        <v>1070</v>
      </c>
      <c r="D122" s="298" t="s">
        <v>6</v>
      </c>
      <c r="E122" s="293">
        <v>0</v>
      </c>
      <c r="F122" s="293">
        <v>0</v>
      </c>
      <c r="G122" s="293">
        <v>1070</v>
      </c>
      <c r="H122" s="298" t="s">
        <v>6</v>
      </c>
      <c r="I122" s="291"/>
      <c r="J122" s="291"/>
      <c r="K122" s="291"/>
      <c r="L122" s="291"/>
    </row>
    <row r="123" spans="2:12" x14ac:dyDescent="0.25">
      <c r="B123" s="298" t="s">
        <v>482</v>
      </c>
      <c r="C123" s="293">
        <v>32100</v>
      </c>
      <c r="D123" s="298" t="s">
        <v>6</v>
      </c>
      <c r="E123" s="293">
        <v>0</v>
      </c>
      <c r="F123" s="293">
        <v>0</v>
      </c>
      <c r="G123" s="293">
        <v>32100</v>
      </c>
      <c r="H123" s="298" t="s">
        <v>6</v>
      </c>
      <c r="I123" s="291"/>
      <c r="J123" s="291"/>
      <c r="K123" s="291"/>
      <c r="L123" s="291"/>
    </row>
    <row r="124" spans="2:12" x14ac:dyDescent="0.25">
      <c r="B124" s="298" t="s">
        <v>483</v>
      </c>
      <c r="C124" s="293">
        <v>32100</v>
      </c>
      <c r="D124" s="298" t="s">
        <v>6</v>
      </c>
      <c r="E124" s="293">
        <v>0</v>
      </c>
      <c r="F124" s="293">
        <v>0</v>
      </c>
      <c r="G124" s="293">
        <v>32100</v>
      </c>
      <c r="H124" s="298" t="s">
        <v>6</v>
      </c>
      <c r="I124" s="291"/>
      <c r="J124" s="291"/>
      <c r="K124" s="291"/>
      <c r="L124" s="291"/>
    </row>
    <row r="125" spans="2:12" x14ac:dyDescent="0.25">
      <c r="B125" s="298" t="s">
        <v>484</v>
      </c>
      <c r="C125" s="293">
        <v>6687.53</v>
      </c>
      <c r="D125" s="298" t="s">
        <v>6</v>
      </c>
      <c r="E125" s="293">
        <v>0</v>
      </c>
      <c r="F125" s="293">
        <v>445.83</v>
      </c>
      <c r="G125" s="293">
        <v>6241.7</v>
      </c>
      <c r="H125" s="298" t="s">
        <v>6</v>
      </c>
      <c r="I125" s="291"/>
      <c r="J125" s="291"/>
      <c r="K125" s="291"/>
      <c r="L125" s="291"/>
    </row>
    <row r="126" spans="2:12" x14ac:dyDescent="0.25">
      <c r="B126" s="298" t="s">
        <v>485</v>
      </c>
      <c r="C126" s="293">
        <v>3414.92</v>
      </c>
      <c r="D126" s="298" t="s">
        <v>6</v>
      </c>
      <c r="E126" s="293">
        <v>0</v>
      </c>
      <c r="F126" s="293">
        <v>0</v>
      </c>
      <c r="G126" s="293">
        <v>3414.92</v>
      </c>
      <c r="H126" s="298" t="s">
        <v>6</v>
      </c>
      <c r="I126" s="291"/>
      <c r="J126" s="291"/>
      <c r="K126" s="291"/>
      <c r="L126" s="291"/>
    </row>
    <row r="127" spans="2:12" x14ac:dyDescent="0.25">
      <c r="B127" s="298" t="s">
        <v>486</v>
      </c>
      <c r="C127" s="293">
        <v>26750</v>
      </c>
      <c r="D127" s="298" t="s">
        <v>6</v>
      </c>
      <c r="E127" s="293">
        <v>0</v>
      </c>
      <c r="F127" s="293">
        <v>0</v>
      </c>
      <c r="G127" s="293">
        <v>26750</v>
      </c>
      <c r="H127" s="298" t="s">
        <v>6</v>
      </c>
      <c r="I127" s="291"/>
      <c r="J127" s="291"/>
      <c r="K127" s="291"/>
      <c r="L127" s="291"/>
    </row>
    <row r="128" spans="2:12" x14ac:dyDescent="0.25">
      <c r="B128" s="298" t="s">
        <v>487</v>
      </c>
      <c r="C128" s="293">
        <v>30406.53</v>
      </c>
      <c r="D128" s="298" t="s">
        <v>6</v>
      </c>
      <c r="E128" s="293">
        <v>0</v>
      </c>
      <c r="F128" s="293">
        <v>1751.45</v>
      </c>
      <c r="G128" s="293">
        <v>28655.08</v>
      </c>
      <c r="H128" s="298" t="s">
        <v>6</v>
      </c>
      <c r="I128" s="291"/>
      <c r="J128" s="291"/>
      <c r="K128" s="291"/>
      <c r="L128" s="291"/>
    </row>
    <row r="129" spans="2:12" x14ac:dyDescent="0.25">
      <c r="B129" s="298" t="s">
        <v>488</v>
      </c>
      <c r="C129" s="293">
        <v>35310</v>
      </c>
      <c r="D129" s="298" t="s">
        <v>6</v>
      </c>
      <c r="E129" s="293">
        <v>0</v>
      </c>
      <c r="F129" s="293">
        <v>0</v>
      </c>
      <c r="G129" s="293">
        <v>35310</v>
      </c>
      <c r="H129" s="298" t="s">
        <v>6</v>
      </c>
      <c r="I129" s="291"/>
      <c r="J129" s="291"/>
      <c r="K129" s="291"/>
      <c r="L129" s="291"/>
    </row>
    <row r="130" spans="2:12" x14ac:dyDescent="0.25">
      <c r="B130" s="298" t="s">
        <v>489</v>
      </c>
      <c r="C130" s="293">
        <v>12840</v>
      </c>
      <c r="D130" s="298" t="s">
        <v>6</v>
      </c>
      <c r="E130" s="293">
        <v>0</v>
      </c>
      <c r="F130" s="293">
        <v>0</v>
      </c>
      <c r="G130" s="293">
        <v>12840</v>
      </c>
      <c r="H130" s="298" t="s">
        <v>6</v>
      </c>
      <c r="I130" s="291"/>
      <c r="J130" s="291"/>
      <c r="K130" s="291"/>
      <c r="L130" s="291"/>
    </row>
    <row r="131" spans="2:12" x14ac:dyDescent="0.25">
      <c r="B131" s="298" t="s">
        <v>490</v>
      </c>
      <c r="C131" s="293">
        <v>21400</v>
      </c>
      <c r="D131" s="298" t="s">
        <v>6</v>
      </c>
      <c r="E131" s="293">
        <v>0</v>
      </c>
      <c r="F131" s="293">
        <v>0</v>
      </c>
      <c r="G131" s="293">
        <v>21400</v>
      </c>
      <c r="H131" s="298" t="s">
        <v>6</v>
      </c>
      <c r="I131" s="291"/>
      <c r="J131" s="291"/>
      <c r="K131" s="291"/>
      <c r="L131" s="291"/>
    </row>
    <row r="132" spans="2:12" x14ac:dyDescent="0.25">
      <c r="B132" s="298" t="s">
        <v>491</v>
      </c>
      <c r="C132" s="293">
        <v>35666.68</v>
      </c>
      <c r="D132" s="298" t="s">
        <v>6</v>
      </c>
      <c r="E132" s="293">
        <v>0</v>
      </c>
      <c r="F132" s="293">
        <v>1783.33</v>
      </c>
      <c r="G132" s="293">
        <v>33883.35</v>
      </c>
      <c r="H132" s="298" t="s">
        <v>6</v>
      </c>
      <c r="I132" s="291"/>
      <c r="J132" s="291"/>
      <c r="K132" s="291"/>
      <c r="L132" s="291"/>
    </row>
    <row r="133" spans="2:12" x14ac:dyDescent="0.25">
      <c r="B133" s="298" t="s">
        <v>492</v>
      </c>
      <c r="C133" s="293">
        <v>16050</v>
      </c>
      <c r="D133" s="298" t="s">
        <v>6</v>
      </c>
      <c r="E133" s="293">
        <v>0</v>
      </c>
      <c r="F133" s="293">
        <v>0</v>
      </c>
      <c r="G133" s="293">
        <v>16050</v>
      </c>
      <c r="H133" s="298" t="s">
        <v>6</v>
      </c>
      <c r="I133" s="291"/>
      <c r="J133" s="291"/>
      <c r="K133" s="291"/>
      <c r="L133" s="291"/>
    </row>
    <row r="134" spans="2:12" x14ac:dyDescent="0.25">
      <c r="B134" s="298" t="s">
        <v>493</v>
      </c>
      <c r="C134" s="293">
        <v>32100</v>
      </c>
      <c r="D134" s="298" t="s">
        <v>6</v>
      </c>
      <c r="E134" s="293">
        <v>0</v>
      </c>
      <c r="F134" s="293">
        <v>0</v>
      </c>
      <c r="G134" s="293">
        <v>32100</v>
      </c>
      <c r="H134" s="298" t="s">
        <v>6</v>
      </c>
      <c r="I134" s="291"/>
      <c r="J134" s="291"/>
      <c r="K134" s="291"/>
      <c r="L134" s="291"/>
    </row>
    <row r="135" spans="2:12" x14ac:dyDescent="0.25">
      <c r="B135" s="298" t="s">
        <v>494</v>
      </c>
      <c r="C135" s="293">
        <v>14980</v>
      </c>
      <c r="D135" s="298" t="s">
        <v>6</v>
      </c>
      <c r="E135" s="293">
        <v>0</v>
      </c>
      <c r="F135" s="293">
        <v>936.25</v>
      </c>
      <c r="G135" s="293">
        <v>14043.75</v>
      </c>
      <c r="H135" s="298" t="s">
        <v>6</v>
      </c>
      <c r="I135" s="291"/>
      <c r="J135" s="291"/>
      <c r="K135" s="291"/>
      <c r="L135" s="291"/>
    </row>
    <row r="136" spans="2:12" x14ac:dyDescent="0.25">
      <c r="B136" s="298" t="s">
        <v>495</v>
      </c>
      <c r="C136" s="300">
        <v>-0.08</v>
      </c>
      <c r="D136" s="298" t="s">
        <v>6</v>
      </c>
      <c r="E136" s="293">
        <v>0</v>
      </c>
      <c r="F136" s="293">
        <v>0</v>
      </c>
      <c r="G136" s="300">
        <v>-0.08</v>
      </c>
      <c r="H136" s="298" t="s">
        <v>6</v>
      </c>
      <c r="I136" s="291"/>
      <c r="J136" s="291"/>
      <c r="K136" s="291"/>
      <c r="L136" s="291"/>
    </row>
    <row r="137" spans="2:12" x14ac:dyDescent="0.25">
      <c r="B137" s="298" t="s">
        <v>402</v>
      </c>
      <c r="C137" s="300">
        <v>-2499.9899999999998</v>
      </c>
      <c r="D137" s="298" t="s">
        <v>6</v>
      </c>
      <c r="E137" s="293">
        <v>0</v>
      </c>
      <c r="F137" s="293">
        <v>0</v>
      </c>
      <c r="G137" s="300">
        <v>-2499.9899999999998</v>
      </c>
      <c r="H137" s="298" t="s">
        <v>6</v>
      </c>
      <c r="I137" s="291"/>
      <c r="J137" s="291"/>
      <c r="K137" s="291"/>
      <c r="L137" s="291"/>
    </row>
    <row r="138" spans="2:12" x14ac:dyDescent="0.25">
      <c r="B138" s="298" t="s">
        <v>496</v>
      </c>
      <c r="C138" s="300">
        <v>-0.08</v>
      </c>
      <c r="D138" s="298" t="s">
        <v>6</v>
      </c>
      <c r="E138" s="293">
        <v>0</v>
      </c>
      <c r="F138" s="293">
        <v>0</v>
      </c>
      <c r="G138" s="300">
        <v>-0.08</v>
      </c>
      <c r="H138" s="298" t="s">
        <v>6</v>
      </c>
      <c r="I138" s="291"/>
      <c r="J138" s="291"/>
      <c r="K138" s="291"/>
      <c r="L138" s="291"/>
    </row>
    <row r="139" spans="2:12" x14ac:dyDescent="0.25">
      <c r="B139" s="298" t="s">
        <v>497</v>
      </c>
      <c r="C139" s="293">
        <v>35666.68</v>
      </c>
      <c r="D139" s="298" t="s">
        <v>6</v>
      </c>
      <c r="E139" s="293">
        <v>0</v>
      </c>
      <c r="F139" s="293">
        <v>0</v>
      </c>
      <c r="G139" s="293">
        <v>35666.68</v>
      </c>
      <c r="H139" s="298" t="s">
        <v>6</v>
      </c>
      <c r="I139" s="291"/>
      <c r="J139" s="291"/>
      <c r="K139" s="291"/>
      <c r="L139" s="291"/>
    </row>
    <row r="140" spans="2:12" x14ac:dyDescent="0.25">
      <c r="B140" s="298" t="s">
        <v>498</v>
      </c>
      <c r="C140" s="300">
        <v>-16.57</v>
      </c>
      <c r="D140" s="298" t="s">
        <v>6</v>
      </c>
      <c r="E140" s="293">
        <v>0</v>
      </c>
      <c r="F140" s="293">
        <v>0</v>
      </c>
      <c r="G140" s="300">
        <v>-16.57</v>
      </c>
      <c r="H140" s="298" t="s">
        <v>6</v>
      </c>
      <c r="I140" s="291"/>
      <c r="J140" s="291"/>
      <c r="K140" s="291"/>
      <c r="L140" s="291"/>
    </row>
    <row r="141" spans="2:12" x14ac:dyDescent="0.25">
      <c r="B141" s="298" t="s">
        <v>499</v>
      </c>
      <c r="C141" s="300">
        <v>-445.75</v>
      </c>
      <c r="D141" s="298" t="s">
        <v>6</v>
      </c>
      <c r="E141" s="293">
        <v>0</v>
      </c>
      <c r="F141" s="293">
        <v>0</v>
      </c>
      <c r="G141" s="300">
        <v>-445.75</v>
      </c>
      <c r="H141" s="298" t="s">
        <v>6</v>
      </c>
      <c r="I141" s="291"/>
      <c r="J141" s="291"/>
      <c r="K141" s="291"/>
      <c r="L141" s="291"/>
    </row>
    <row r="142" spans="2:12" x14ac:dyDescent="0.25">
      <c r="B142" s="298" t="s">
        <v>500</v>
      </c>
      <c r="C142" s="293">
        <v>4815</v>
      </c>
      <c r="D142" s="298" t="s">
        <v>6</v>
      </c>
      <c r="E142" s="293">
        <v>0</v>
      </c>
      <c r="F142" s="293">
        <v>0</v>
      </c>
      <c r="G142" s="293">
        <v>4815</v>
      </c>
      <c r="H142" s="298" t="s">
        <v>6</v>
      </c>
      <c r="I142" s="291"/>
      <c r="J142" s="291"/>
      <c r="K142" s="291"/>
      <c r="L142" s="291"/>
    </row>
    <row r="143" spans="2:12" x14ac:dyDescent="0.25">
      <c r="B143" s="298" t="s">
        <v>501</v>
      </c>
      <c r="C143" s="300">
        <v>-668.75</v>
      </c>
      <c r="D143" s="298" t="s">
        <v>6</v>
      </c>
      <c r="E143" s="293">
        <v>0</v>
      </c>
      <c r="F143" s="293">
        <v>0</v>
      </c>
      <c r="G143" s="300">
        <v>-668.75</v>
      </c>
      <c r="H143" s="298" t="s">
        <v>6</v>
      </c>
      <c r="I143" s="291"/>
      <c r="J143" s="291"/>
      <c r="K143" s="291"/>
      <c r="L143" s="291"/>
    </row>
    <row r="144" spans="2:12" x14ac:dyDescent="0.25">
      <c r="B144" s="298" t="s">
        <v>502</v>
      </c>
      <c r="C144" s="293">
        <v>5350</v>
      </c>
      <c r="D144" s="298" t="s">
        <v>6</v>
      </c>
      <c r="E144" s="293">
        <v>0</v>
      </c>
      <c r="F144" s="293">
        <v>0</v>
      </c>
      <c r="G144" s="293">
        <v>5350</v>
      </c>
      <c r="H144" s="298" t="s">
        <v>6</v>
      </c>
      <c r="I144" s="291"/>
      <c r="J144" s="291"/>
      <c r="K144" s="291"/>
      <c r="L144" s="291"/>
    </row>
    <row r="145" spans="2:12" x14ac:dyDescent="0.25">
      <c r="B145" s="298" t="s">
        <v>503</v>
      </c>
      <c r="C145" s="293">
        <v>4012.55</v>
      </c>
      <c r="D145" s="298" t="s">
        <v>6</v>
      </c>
      <c r="E145" s="293">
        <v>0</v>
      </c>
      <c r="F145" s="293">
        <v>445.83</v>
      </c>
      <c r="G145" s="293">
        <v>3566.72</v>
      </c>
      <c r="H145" s="298" t="s">
        <v>6</v>
      </c>
      <c r="I145" s="291"/>
      <c r="J145" s="291"/>
      <c r="K145" s="291"/>
      <c r="L145" s="291"/>
    </row>
    <row r="146" spans="2:12" x14ac:dyDescent="0.25">
      <c r="B146" s="298" t="s">
        <v>504</v>
      </c>
      <c r="C146" s="293">
        <v>21400</v>
      </c>
      <c r="D146" s="298" t="s">
        <v>6</v>
      </c>
      <c r="E146" s="293">
        <v>0</v>
      </c>
      <c r="F146" s="293">
        <v>0</v>
      </c>
      <c r="G146" s="293">
        <v>21400</v>
      </c>
      <c r="H146" s="298" t="s">
        <v>6</v>
      </c>
      <c r="I146" s="291"/>
      <c r="J146" s="291"/>
      <c r="K146" s="291"/>
      <c r="L146" s="291"/>
    </row>
    <row r="147" spans="2:12" x14ac:dyDescent="0.25">
      <c r="B147" s="298" t="s">
        <v>505</v>
      </c>
      <c r="C147" s="293">
        <v>26016.67</v>
      </c>
      <c r="D147" s="298" t="s">
        <v>6</v>
      </c>
      <c r="E147" s="293">
        <v>15000</v>
      </c>
      <c r="F147" s="293">
        <v>1783.33</v>
      </c>
      <c r="G147" s="293">
        <v>39233.339999999997</v>
      </c>
      <c r="H147" s="298" t="s">
        <v>6</v>
      </c>
      <c r="I147" s="291"/>
      <c r="J147" s="291"/>
      <c r="K147" s="291"/>
      <c r="L147" s="291"/>
    </row>
    <row r="148" spans="2:12" x14ac:dyDescent="0.25">
      <c r="B148" s="298" t="s">
        <v>506</v>
      </c>
      <c r="C148" s="293">
        <v>7991.7</v>
      </c>
      <c r="D148" s="298" t="s">
        <v>6</v>
      </c>
      <c r="E148" s="293">
        <v>0</v>
      </c>
      <c r="F148" s="293">
        <v>445.83</v>
      </c>
      <c r="G148" s="293">
        <v>7545.87</v>
      </c>
      <c r="H148" s="298" t="s">
        <v>6</v>
      </c>
      <c r="I148" s="291"/>
      <c r="J148" s="291"/>
      <c r="K148" s="291"/>
      <c r="L148" s="291"/>
    </row>
    <row r="149" spans="2:12" x14ac:dyDescent="0.25">
      <c r="B149" s="298" t="s">
        <v>507</v>
      </c>
      <c r="C149" s="293">
        <v>2050.83</v>
      </c>
      <c r="D149" s="298" t="s">
        <v>6</v>
      </c>
      <c r="E149" s="293">
        <v>0</v>
      </c>
      <c r="F149" s="293">
        <v>89.17</v>
      </c>
      <c r="G149" s="293">
        <v>1961.66</v>
      </c>
      <c r="H149" s="298" t="s">
        <v>6</v>
      </c>
      <c r="I149" s="291"/>
      <c r="J149" s="291"/>
      <c r="K149" s="291"/>
      <c r="L149" s="291"/>
    </row>
    <row r="150" spans="2:12" x14ac:dyDescent="0.25">
      <c r="B150" s="298" t="s">
        <v>508</v>
      </c>
      <c r="C150" s="293">
        <v>7210.19</v>
      </c>
      <c r="D150" s="298" t="s">
        <v>6</v>
      </c>
      <c r="E150" s="293">
        <v>0</v>
      </c>
      <c r="F150" s="293">
        <v>401.25</v>
      </c>
      <c r="G150" s="293">
        <v>6808.94</v>
      </c>
      <c r="H150" s="298" t="s">
        <v>6</v>
      </c>
      <c r="I150" s="291"/>
      <c r="J150" s="291"/>
      <c r="K150" s="291"/>
      <c r="L150" s="291"/>
    </row>
    <row r="151" spans="2:12" x14ac:dyDescent="0.25">
      <c r="B151" s="298" t="s">
        <v>509</v>
      </c>
      <c r="C151" s="293">
        <v>26750.03</v>
      </c>
      <c r="D151" s="298" t="s">
        <v>6</v>
      </c>
      <c r="E151" s="293">
        <v>0</v>
      </c>
      <c r="F151" s="293">
        <v>1783.33</v>
      </c>
      <c r="G151" s="293">
        <v>24966.7</v>
      </c>
      <c r="H151" s="298" t="s">
        <v>6</v>
      </c>
      <c r="I151" s="291"/>
      <c r="J151" s="291"/>
      <c r="K151" s="291"/>
      <c r="L151" s="291"/>
    </row>
    <row r="152" spans="2:12" x14ac:dyDescent="0.25">
      <c r="B152" s="298" t="s">
        <v>510</v>
      </c>
      <c r="C152" s="293">
        <v>17833.32</v>
      </c>
      <c r="D152" s="298" t="s">
        <v>6</v>
      </c>
      <c r="E152" s="293">
        <v>0</v>
      </c>
      <c r="F152" s="293">
        <v>891.67</v>
      </c>
      <c r="G152" s="293">
        <v>16941.650000000001</v>
      </c>
      <c r="H152" s="298" t="s">
        <v>6</v>
      </c>
      <c r="I152" s="291"/>
      <c r="J152" s="291"/>
      <c r="K152" s="291"/>
      <c r="L152" s="291"/>
    </row>
    <row r="153" spans="2:12" x14ac:dyDescent="0.25">
      <c r="B153" s="298" t="s">
        <v>511</v>
      </c>
      <c r="C153" s="293">
        <v>14980.01</v>
      </c>
      <c r="D153" s="298" t="s">
        <v>6</v>
      </c>
      <c r="E153" s="293">
        <v>0</v>
      </c>
      <c r="F153" s="293">
        <v>713.33</v>
      </c>
      <c r="G153" s="293">
        <v>14266.68</v>
      </c>
      <c r="H153" s="298" t="s">
        <v>6</v>
      </c>
      <c r="I153" s="291"/>
      <c r="J153" s="291"/>
      <c r="K153" s="291"/>
      <c r="L153" s="291"/>
    </row>
    <row r="154" spans="2:12" x14ac:dyDescent="0.25">
      <c r="B154" s="298" t="s">
        <v>512</v>
      </c>
      <c r="C154" s="293">
        <v>39233.339999999997</v>
      </c>
      <c r="D154" s="298" t="s">
        <v>6</v>
      </c>
      <c r="E154" s="293">
        <v>0</v>
      </c>
      <c r="F154" s="293">
        <v>1783.33</v>
      </c>
      <c r="G154" s="293">
        <v>37450.01</v>
      </c>
      <c r="H154" s="298" t="s">
        <v>6</v>
      </c>
      <c r="I154" s="291"/>
      <c r="J154" s="291"/>
      <c r="K154" s="291"/>
      <c r="L154" s="291"/>
    </row>
    <row r="155" spans="2:12" x14ac:dyDescent="0.25">
      <c r="B155" s="298" t="s">
        <v>513</v>
      </c>
      <c r="C155" s="293">
        <v>42800</v>
      </c>
      <c r="D155" s="298" t="s">
        <v>6</v>
      </c>
      <c r="E155" s="293">
        <v>0</v>
      </c>
      <c r="F155" s="293">
        <v>0</v>
      </c>
      <c r="G155" s="293">
        <v>42800</v>
      </c>
      <c r="H155" s="298" t="s">
        <v>6</v>
      </c>
      <c r="I155" s="291"/>
      <c r="J155" s="291"/>
      <c r="K155" s="291"/>
      <c r="L155" s="291"/>
    </row>
    <row r="156" spans="2:12" x14ac:dyDescent="0.25">
      <c r="B156" s="298" t="s">
        <v>514</v>
      </c>
      <c r="C156" s="293">
        <v>36516.839999999997</v>
      </c>
      <c r="D156" s="298" t="s">
        <v>6</v>
      </c>
      <c r="E156" s="293">
        <v>0</v>
      </c>
      <c r="F156" s="293">
        <v>0</v>
      </c>
      <c r="G156" s="293">
        <v>36516.839999999997</v>
      </c>
      <c r="H156" s="298" t="s">
        <v>6</v>
      </c>
      <c r="I156" s="291"/>
      <c r="J156" s="291"/>
      <c r="K156" s="291"/>
      <c r="L156" s="291"/>
    </row>
    <row r="157" spans="2:12" x14ac:dyDescent="0.25">
      <c r="B157" s="290" t="s">
        <v>175</v>
      </c>
      <c r="C157" s="297">
        <v>1020857.18</v>
      </c>
      <c r="D157" s="290" t="s">
        <v>6</v>
      </c>
      <c r="E157" s="297">
        <v>0</v>
      </c>
      <c r="F157" s="297">
        <v>3584.46</v>
      </c>
      <c r="G157" s="297">
        <v>1017272.72</v>
      </c>
      <c r="H157" s="290" t="s">
        <v>6</v>
      </c>
      <c r="I157" s="291"/>
      <c r="J157" s="291"/>
      <c r="K157" s="291"/>
      <c r="L157" s="291"/>
    </row>
    <row r="158" spans="2:12" x14ac:dyDescent="0.25">
      <c r="B158" s="298" t="s">
        <v>520</v>
      </c>
      <c r="C158" s="293">
        <v>4955.63</v>
      </c>
      <c r="D158" s="298" t="s">
        <v>6</v>
      </c>
      <c r="E158" s="293">
        <v>0</v>
      </c>
      <c r="F158" s="293">
        <v>0</v>
      </c>
      <c r="G158" s="293">
        <v>4955.63</v>
      </c>
      <c r="H158" s="298" t="s">
        <v>6</v>
      </c>
      <c r="I158" s="291"/>
      <c r="J158" s="291"/>
      <c r="K158" s="291"/>
      <c r="L158" s="291"/>
    </row>
    <row r="159" spans="2:12" x14ac:dyDescent="0.25">
      <c r="B159" s="298" t="s">
        <v>521</v>
      </c>
      <c r="C159" s="293">
        <v>3007.85</v>
      </c>
      <c r="D159" s="298" t="s">
        <v>6</v>
      </c>
      <c r="E159" s="293">
        <v>0</v>
      </c>
      <c r="F159" s="293">
        <v>0</v>
      </c>
      <c r="G159" s="293">
        <v>3007.85</v>
      </c>
      <c r="H159" s="298" t="s">
        <v>6</v>
      </c>
      <c r="I159" s="291"/>
      <c r="J159" s="291"/>
      <c r="K159" s="291"/>
      <c r="L159" s="291"/>
    </row>
    <row r="160" spans="2:12" x14ac:dyDescent="0.25">
      <c r="B160" s="298" t="s">
        <v>522</v>
      </c>
      <c r="C160" s="293">
        <v>20580.560000000001</v>
      </c>
      <c r="D160" s="298" t="s">
        <v>6</v>
      </c>
      <c r="E160" s="293">
        <v>0</v>
      </c>
      <c r="F160" s="293">
        <v>0</v>
      </c>
      <c r="G160" s="293">
        <v>20580.560000000001</v>
      </c>
      <c r="H160" s="298" t="s">
        <v>6</v>
      </c>
      <c r="I160" s="291"/>
      <c r="J160" s="291"/>
      <c r="K160" s="291"/>
      <c r="L160" s="291"/>
    </row>
    <row r="161" spans="2:12" x14ac:dyDescent="0.25">
      <c r="B161" s="298" t="s">
        <v>523</v>
      </c>
      <c r="C161" s="293">
        <v>600</v>
      </c>
      <c r="D161" s="298" t="s">
        <v>6</v>
      </c>
      <c r="E161" s="293">
        <v>0</v>
      </c>
      <c r="F161" s="293">
        <v>0</v>
      </c>
      <c r="G161" s="293">
        <v>600</v>
      </c>
      <c r="H161" s="298" t="s">
        <v>6</v>
      </c>
      <c r="I161" s="291"/>
      <c r="J161" s="291"/>
      <c r="K161" s="291"/>
      <c r="L161" s="291"/>
    </row>
    <row r="162" spans="2:12" x14ac:dyDescent="0.25">
      <c r="B162" s="298" t="s">
        <v>524</v>
      </c>
      <c r="C162" s="293">
        <v>997.06</v>
      </c>
      <c r="D162" s="298" t="s">
        <v>6</v>
      </c>
      <c r="E162" s="293">
        <v>0</v>
      </c>
      <c r="F162" s="293">
        <v>834.46</v>
      </c>
      <c r="G162" s="293">
        <v>162.6</v>
      </c>
      <c r="H162" s="298" t="s">
        <v>6</v>
      </c>
      <c r="I162" s="291"/>
      <c r="J162" s="291"/>
      <c r="K162" s="291"/>
      <c r="L162" s="291"/>
    </row>
    <row r="163" spans="2:12" x14ac:dyDescent="0.25">
      <c r="B163" s="298" t="s">
        <v>525</v>
      </c>
      <c r="C163" s="293">
        <v>11199.96</v>
      </c>
      <c r="D163" s="298" t="s">
        <v>6</v>
      </c>
      <c r="E163" s="293">
        <v>0</v>
      </c>
      <c r="F163" s="293">
        <v>0</v>
      </c>
      <c r="G163" s="293">
        <v>11199.96</v>
      </c>
      <c r="H163" s="298" t="s">
        <v>6</v>
      </c>
      <c r="I163" s="291"/>
      <c r="J163" s="291"/>
      <c r="K163" s="291"/>
      <c r="L163" s="291"/>
    </row>
    <row r="164" spans="2:12" x14ac:dyDescent="0.25">
      <c r="B164" s="298" t="s">
        <v>526</v>
      </c>
      <c r="C164" s="293">
        <v>500</v>
      </c>
      <c r="D164" s="298" t="s">
        <v>6</v>
      </c>
      <c r="E164" s="293">
        <v>0</v>
      </c>
      <c r="F164" s="293">
        <v>0</v>
      </c>
      <c r="G164" s="293">
        <v>500</v>
      </c>
      <c r="H164" s="298" t="s">
        <v>6</v>
      </c>
      <c r="I164" s="291"/>
      <c r="J164" s="291"/>
      <c r="K164" s="291"/>
      <c r="L164" s="291"/>
    </row>
    <row r="165" spans="2:12" x14ac:dyDescent="0.25">
      <c r="B165" s="298" t="s">
        <v>527</v>
      </c>
      <c r="C165" s="293">
        <v>3500</v>
      </c>
      <c r="D165" s="298" t="s">
        <v>6</v>
      </c>
      <c r="E165" s="293">
        <v>0</v>
      </c>
      <c r="F165" s="293">
        <v>2000</v>
      </c>
      <c r="G165" s="293">
        <v>1500</v>
      </c>
      <c r="H165" s="298" t="s">
        <v>6</v>
      </c>
      <c r="I165" s="291"/>
      <c r="J165" s="291"/>
      <c r="K165" s="291"/>
      <c r="L165" s="291"/>
    </row>
    <row r="166" spans="2:12" x14ac:dyDescent="0.25">
      <c r="B166" s="298" t="s">
        <v>528</v>
      </c>
      <c r="C166" s="293">
        <v>1999.96</v>
      </c>
      <c r="D166" s="298" t="s">
        <v>6</v>
      </c>
      <c r="E166" s="293">
        <v>0</v>
      </c>
      <c r="F166" s="293">
        <v>0</v>
      </c>
      <c r="G166" s="293">
        <v>1999.96</v>
      </c>
      <c r="H166" s="298" t="s">
        <v>6</v>
      </c>
      <c r="I166" s="291"/>
      <c r="J166" s="291"/>
      <c r="K166" s="291"/>
      <c r="L166" s="291"/>
    </row>
    <row r="167" spans="2:12" x14ac:dyDescent="0.25">
      <c r="B167" s="298" t="s">
        <v>420</v>
      </c>
      <c r="C167" s="293">
        <v>8999.86</v>
      </c>
      <c r="D167" s="298" t="s">
        <v>6</v>
      </c>
      <c r="E167" s="293">
        <v>0</v>
      </c>
      <c r="F167" s="293">
        <v>0</v>
      </c>
      <c r="G167" s="293">
        <v>8999.86</v>
      </c>
      <c r="H167" s="298" t="s">
        <v>6</v>
      </c>
      <c r="I167" s="291"/>
      <c r="J167" s="291"/>
      <c r="K167" s="291"/>
      <c r="L167" s="291"/>
    </row>
    <row r="168" spans="2:12" x14ac:dyDescent="0.25">
      <c r="B168" s="298" t="s">
        <v>529</v>
      </c>
      <c r="C168" s="293">
        <v>5000</v>
      </c>
      <c r="D168" s="298" t="s">
        <v>6</v>
      </c>
      <c r="E168" s="293">
        <v>0</v>
      </c>
      <c r="F168" s="293">
        <v>0</v>
      </c>
      <c r="G168" s="293">
        <v>5000</v>
      </c>
      <c r="H168" s="298" t="s">
        <v>6</v>
      </c>
      <c r="I168" s="291"/>
      <c r="J168" s="291"/>
      <c r="K168" s="291"/>
      <c r="L168" s="291"/>
    </row>
    <row r="169" spans="2:12" x14ac:dyDescent="0.25">
      <c r="B169" s="298" t="s">
        <v>530</v>
      </c>
      <c r="C169" s="293">
        <v>3999.84</v>
      </c>
      <c r="D169" s="298" t="s">
        <v>6</v>
      </c>
      <c r="E169" s="293">
        <v>0</v>
      </c>
      <c r="F169" s="293">
        <v>0</v>
      </c>
      <c r="G169" s="293">
        <v>3999.84</v>
      </c>
      <c r="H169" s="298" t="s">
        <v>6</v>
      </c>
      <c r="I169" s="291"/>
      <c r="J169" s="291"/>
      <c r="K169" s="291"/>
      <c r="L169" s="291"/>
    </row>
    <row r="170" spans="2:12" x14ac:dyDescent="0.25">
      <c r="B170" s="298" t="s">
        <v>399</v>
      </c>
      <c r="C170" s="293">
        <v>2000</v>
      </c>
      <c r="D170" s="298" t="s">
        <v>6</v>
      </c>
      <c r="E170" s="293">
        <v>0</v>
      </c>
      <c r="F170" s="293">
        <v>0</v>
      </c>
      <c r="G170" s="293">
        <v>2000</v>
      </c>
      <c r="H170" s="298" t="s">
        <v>6</v>
      </c>
      <c r="I170" s="291"/>
      <c r="J170" s="291"/>
      <c r="K170" s="291"/>
      <c r="L170" s="291"/>
    </row>
    <row r="171" spans="2:12" x14ac:dyDescent="0.25">
      <c r="B171" s="298" t="s">
        <v>531</v>
      </c>
      <c r="C171" s="293">
        <v>3082.79</v>
      </c>
      <c r="D171" s="298" t="s">
        <v>6</v>
      </c>
      <c r="E171" s="293">
        <v>0</v>
      </c>
      <c r="F171" s="293">
        <v>0</v>
      </c>
      <c r="G171" s="293">
        <v>3082.79</v>
      </c>
      <c r="H171" s="298" t="s">
        <v>6</v>
      </c>
      <c r="I171" s="291"/>
      <c r="J171" s="291"/>
      <c r="K171" s="291"/>
      <c r="L171" s="291"/>
    </row>
    <row r="172" spans="2:12" x14ac:dyDescent="0.25">
      <c r="B172" s="298" t="s">
        <v>532</v>
      </c>
      <c r="C172" s="293">
        <v>80099.740000000005</v>
      </c>
      <c r="D172" s="298" t="s">
        <v>6</v>
      </c>
      <c r="E172" s="293">
        <v>0</v>
      </c>
      <c r="F172" s="293">
        <v>0</v>
      </c>
      <c r="G172" s="293">
        <v>80099.740000000005</v>
      </c>
      <c r="H172" s="298" t="s">
        <v>6</v>
      </c>
      <c r="I172" s="291"/>
      <c r="J172" s="291"/>
      <c r="K172" s="291"/>
      <c r="L172" s="291"/>
    </row>
    <row r="173" spans="2:12" x14ac:dyDescent="0.25">
      <c r="B173" s="298" t="s">
        <v>533</v>
      </c>
      <c r="C173" s="293">
        <v>5000</v>
      </c>
      <c r="D173" s="298" t="s">
        <v>6</v>
      </c>
      <c r="E173" s="293">
        <v>0</v>
      </c>
      <c r="F173" s="293">
        <v>0</v>
      </c>
      <c r="G173" s="293">
        <v>5000</v>
      </c>
      <c r="H173" s="298" t="s">
        <v>6</v>
      </c>
      <c r="I173" s="291"/>
      <c r="J173" s="291"/>
      <c r="K173" s="291"/>
      <c r="L173" s="291"/>
    </row>
    <row r="174" spans="2:12" x14ac:dyDescent="0.25">
      <c r="B174" s="298" t="s">
        <v>534</v>
      </c>
      <c r="C174" s="293">
        <v>5000</v>
      </c>
      <c r="D174" s="298" t="s">
        <v>6</v>
      </c>
      <c r="E174" s="293">
        <v>0</v>
      </c>
      <c r="F174" s="293">
        <v>0</v>
      </c>
      <c r="G174" s="293">
        <v>5000</v>
      </c>
      <c r="H174" s="298" t="s">
        <v>6</v>
      </c>
      <c r="I174" s="291"/>
      <c r="J174" s="291"/>
      <c r="K174" s="291"/>
      <c r="L174" s="291"/>
    </row>
    <row r="175" spans="2:12" x14ac:dyDescent="0.25">
      <c r="B175" s="298" t="s">
        <v>535</v>
      </c>
      <c r="C175" s="293">
        <v>5000</v>
      </c>
      <c r="D175" s="298" t="s">
        <v>6</v>
      </c>
      <c r="E175" s="293">
        <v>0</v>
      </c>
      <c r="F175" s="293">
        <v>0</v>
      </c>
      <c r="G175" s="293">
        <v>5000</v>
      </c>
      <c r="H175" s="298" t="s">
        <v>6</v>
      </c>
      <c r="I175" s="291"/>
      <c r="J175" s="291"/>
      <c r="K175" s="291"/>
      <c r="L175" s="291"/>
    </row>
    <row r="176" spans="2:12" x14ac:dyDescent="0.25">
      <c r="B176" s="298" t="s">
        <v>379</v>
      </c>
      <c r="C176" s="293">
        <v>20000</v>
      </c>
      <c r="D176" s="298" t="s">
        <v>6</v>
      </c>
      <c r="E176" s="293">
        <v>0</v>
      </c>
      <c r="F176" s="293">
        <v>0</v>
      </c>
      <c r="G176" s="293">
        <v>20000</v>
      </c>
      <c r="H176" s="298" t="s">
        <v>6</v>
      </c>
      <c r="I176" s="291"/>
      <c r="J176" s="291"/>
      <c r="K176" s="291"/>
      <c r="L176" s="291"/>
    </row>
    <row r="177" spans="2:12" x14ac:dyDescent="0.25">
      <c r="B177" s="298" t="s">
        <v>536</v>
      </c>
      <c r="C177" s="293">
        <v>100</v>
      </c>
      <c r="D177" s="298" t="s">
        <v>6</v>
      </c>
      <c r="E177" s="293">
        <v>0</v>
      </c>
      <c r="F177" s="293">
        <v>0</v>
      </c>
      <c r="G177" s="293">
        <v>100</v>
      </c>
      <c r="H177" s="298" t="s">
        <v>6</v>
      </c>
      <c r="I177" s="291"/>
      <c r="J177" s="291"/>
      <c r="K177" s="291"/>
      <c r="L177" s="291"/>
    </row>
    <row r="178" spans="2:12" x14ac:dyDescent="0.25">
      <c r="B178" s="298" t="s">
        <v>537</v>
      </c>
      <c r="C178" s="293">
        <v>15000</v>
      </c>
      <c r="D178" s="298" t="s">
        <v>6</v>
      </c>
      <c r="E178" s="293">
        <v>0</v>
      </c>
      <c r="F178" s="293">
        <v>0</v>
      </c>
      <c r="G178" s="293">
        <v>15000</v>
      </c>
      <c r="H178" s="298" t="s">
        <v>6</v>
      </c>
      <c r="I178" s="291"/>
      <c r="J178" s="291"/>
      <c r="K178" s="291"/>
      <c r="L178" s="291"/>
    </row>
    <row r="179" spans="2:12" x14ac:dyDescent="0.25">
      <c r="B179" s="298" t="s">
        <v>538</v>
      </c>
      <c r="C179" s="293">
        <v>4000</v>
      </c>
      <c r="D179" s="298" t="s">
        <v>6</v>
      </c>
      <c r="E179" s="293">
        <v>0</v>
      </c>
      <c r="F179" s="293">
        <v>0</v>
      </c>
      <c r="G179" s="293">
        <v>4000</v>
      </c>
      <c r="H179" s="298" t="s">
        <v>6</v>
      </c>
      <c r="I179" s="291"/>
      <c r="J179" s="291"/>
      <c r="K179" s="291"/>
      <c r="L179" s="291"/>
    </row>
    <row r="180" spans="2:12" x14ac:dyDescent="0.25">
      <c r="B180" s="298" t="s">
        <v>539</v>
      </c>
      <c r="C180" s="293">
        <v>4140</v>
      </c>
      <c r="D180" s="298" t="s">
        <v>6</v>
      </c>
      <c r="E180" s="293">
        <v>0</v>
      </c>
      <c r="F180" s="293">
        <v>0</v>
      </c>
      <c r="G180" s="293">
        <v>4140</v>
      </c>
      <c r="H180" s="298" t="s">
        <v>6</v>
      </c>
      <c r="I180" s="291"/>
      <c r="J180" s="291"/>
      <c r="K180" s="291"/>
      <c r="L180" s="291"/>
    </row>
    <row r="181" spans="2:12" x14ac:dyDescent="0.25">
      <c r="B181" s="298" t="s">
        <v>540</v>
      </c>
      <c r="C181" s="293">
        <v>10000</v>
      </c>
      <c r="D181" s="298" t="s">
        <v>6</v>
      </c>
      <c r="E181" s="293">
        <v>0</v>
      </c>
      <c r="F181" s="293">
        <v>0</v>
      </c>
      <c r="G181" s="293">
        <v>10000</v>
      </c>
      <c r="H181" s="298" t="s">
        <v>6</v>
      </c>
      <c r="I181" s="291"/>
      <c r="J181" s="291"/>
      <c r="K181" s="291"/>
      <c r="L181" s="291"/>
    </row>
    <row r="182" spans="2:12" x14ac:dyDescent="0.25">
      <c r="B182" s="298" t="s">
        <v>541</v>
      </c>
      <c r="C182" s="293">
        <v>10000</v>
      </c>
      <c r="D182" s="298" t="s">
        <v>6</v>
      </c>
      <c r="E182" s="293">
        <v>0</v>
      </c>
      <c r="F182" s="293">
        <v>0</v>
      </c>
      <c r="G182" s="293">
        <v>10000</v>
      </c>
      <c r="H182" s="298" t="s">
        <v>6</v>
      </c>
      <c r="I182" s="291"/>
      <c r="J182" s="291"/>
      <c r="K182" s="291"/>
      <c r="L182" s="291"/>
    </row>
    <row r="183" spans="2:12" x14ac:dyDescent="0.25">
      <c r="B183" s="298" t="s">
        <v>401</v>
      </c>
      <c r="C183" s="293">
        <v>21000</v>
      </c>
      <c r="D183" s="298" t="s">
        <v>6</v>
      </c>
      <c r="E183" s="293">
        <v>0</v>
      </c>
      <c r="F183" s="293">
        <v>0</v>
      </c>
      <c r="G183" s="293">
        <v>21000</v>
      </c>
      <c r="H183" s="298" t="s">
        <v>6</v>
      </c>
      <c r="I183" s="291"/>
      <c r="J183" s="291"/>
      <c r="K183" s="291"/>
      <c r="L183" s="291"/>
    </row>
    <row r="184" spans="2:12" x14ac:dyDescent="0.25">
      <c r="B184" s="298" t="s">
        <v>451</v>
      </c>
      <c r="C184" s="293">
        <v>49538.8</v>
      </c>
      <c r="D184" s="298" t="s">
        <v>6</v>
      </c>
      <c r="E184" s="293">
        <v>0</v>
      </c>
      <c r="F184" s="293">
        <v>0</v>
      </c>
      <c r="G184" s="293">
        <v>49538.8</v>
      </c>
      <c r="H184" s="298" t="s">
        <v>6</v>
      </c>
      <c r="I184" s="291"/>
      <c r="J184" s="291"/>
      <c r="K184" s="291"/>
      <c r="L184" s="291"/>
    </row>
    <row r="185" spans="2:12" x14ac:dyDescent="0.25">
      <c r="B185" s="298" t="s">
        <v>542</v>
      </c>
      <c r="C185" s="293">
        <v>241374.15</v>
      </c>
      <c r="D185" s="298" t="s">
        <v>6</v>
      </c>
      <c r="E185" s="293">
        <v>0</v>
      </c>
      <c r="F185" s="293">
        <v>0</v>
      </c>
      <c r="G185" s="293">
        <v>241374.15</v>
      </c>
      <c r="H185" s="298" t="s">
        <v>6</v>
      </c>
      <c r="I185" s="291"/>
      <c r="J185" s="291"/>
      <c r="K185" s="291"/>
      <c r="L185" s="291"/>
    </row>
    <row r="186" spans="2:12" x14ac:dyDescent="0.25">
      <c r="B186" s="298" t="s">
        <v>543</v>
      </c>
      <c r="C186" s="293">
        <v>392.08</v>
      </c>
      <c r="D186" s="298" t="s">
        <v>6</v>
      </c>
      <c r="E186" s="293">
        <v>0</v>
      </c>
      <c r="F186" s="293">
        <v>0</v>
      </c>
      <c r="G186" s="293">
        <v>392.08</v>
      </c>
      <c r="H186" s="298" t="s">
        <v>6</v>
      </c>
      <c r="I186" s="291"/>
      <c r="J186" s="291"/>
      <c r="K186" s="291"/>
      <c r="L186" s="291"/>
    </row>
    <row r="187" spans="2:12" x14ac:dyDescent="0.25">
      <c r="B187" s="298" t="s">
        <v>544</v>
      </c>
      <c r="C187" s="293">
        <v>83228</v>
      </c>
      <c r="D187" s="298" t="s">
        <v>6</v>
      </c>
      <c r="E187" s="293">
        <v>0</v>
      </c>
      <c r="F187" s="293">
        <v>0</v>
      </c>
      <c r="G187" s="293">
        <v>83228</v>
      </c>
      <c r="H187" s="298" t="s">
        <v>6</v>
      </c>
      <c r="I187" s="291"/>
      <c r="J187" s="291"/>
      <c r="K187" s="291"/>
      <c r="L187" s="291"/>
    </row>
    <row r="188" spans="2:12" x14ac:dyDescent="0.25">
      <c r="B188" s="298" t="s">
        <v>545</v>
      </c>
      <c r="C188" s="293">
        <v>20000</v>
      </c>
      <c r="D188" s="298" t="s">
        <v>6</v>
      </c>
      <c r="E188" s="293">
        <v>0</v>
      </c>
      <c r="F188" s="293">
        <v>0</v>
      </c>
      <c r="G188" s="293">
        <v>20000</v>
      </c>
      <c r="H188" s="298" t="s">
        <v>6</v>
      </c>
      <c r="I188" s="291"/>
      <c r="J188" s="291"/>
      <c r="K188" s="291"/>
      <c r="L188" s="291"/>
    </row>
    <row r="189" spans="2:12" x14ac:dyDescent="0.25">
      <c r="B189" s="298" t="s">
        <v>546</v>
      </c>
      <c r="C189" s="293">
        <v>3000</v>
      </c>
      <c r="D189" s="298" t="s">
        <v>6</v>
      </c>
      <c r="E189" s="293">
        <v>0</v>
      </c>
      <c r="F189" s="293">
        <v>0</v>
      </c>
      <c r="G189" s="293">
        <v>3000</v>
      </c>
      <c r="H189" s="298" t="s">
        <v>6</v>
      </c>
      <c r="I189" s="291"/>
      <c r="J189" s="291"/>
      <c r="K189" s="291"/>
      <c r="L189" s="291"/>
    </row>
    <row r="190" spans="2:12" x14ac:dyDescent="0.25">
      <c r="B190" s="298" t="s">
        <v>547</v>
      </c>
      <c r="C190" s="293">
        <v>355318</v>
      </c>
      <c r="D190" s="298" t="s">
        <v>6</v>
      </c>
      <c r="E190" s="293">
        <v>0</v>
      </c>
      <c r="F190" s="293">
        <v>0</v>
      </c>
      <c r="G190" s="293">
        <v>355318</v>
      </c>
      <c r="H190" s="298" t="s">
        <v>6</v>
      </c>
      <c r="I190" s="291"/>
      <c r="J190" s="291"/>
      <c r="K190" s="291"/>
      <c r="L190" s="291"/>
    </row>
    <row r="191" spans="2:12" x14ac:dyDescent="0.25">
      <c r="B191" s="298" t="s">
        <v>548</v>
      </c>
      <c r="C191" s="293">
        <v>3000</v>
      </c>
      <c r="D191" s="298" t="s">
        <v>6</v>
      </c>
      <c r="E191" s="293">
        <v>0</v>
      </c>
      <c r="F191" s="293">
        <v>0</v>
      </c>
      <c r="G191" s="293">
        <v>3000</v>
      </c>
      <c r="H191" s="298" t="s">
        <v>6</v>
      </c>
      <c r="I191" s="291"/>
      <c r="J191" s="291"/>
      <c r="K191" s="291"/>
      <c r="L191" s="291"/>
    </row>
    <row r="192" spans="2:12" x14ac:dyDescent="0.25">
      <c r="B192" s="298" t="s">
        <v>549</v>
      </c>
      <c r="C192" s="300">
        <v>-3529.1</v>
      </c>
      <c r="D192" s="298" t="s">
        <v>6</v>
      </c>
      <c r="E192" s="293">
        <v>0</v>
      </c>
      <c r="F192" s="293">
        <v>0</v>
      </c>
      <c r="G192" s="300">
        <v>-3529.1</v>
      </c>
      <c r="H192" s="298" t="s">
        <v>6</v>
      </c>
      <c r="I192" s="291"/>
      <c r="J192" s="291"/>
      <c r="K192" s="291"/>
      <c r="L192" s="291"/>
    </row>
    <row r="193" spans="2:12" x14ac:dyDescent="0.25">
      <c r="B193" s="298" t="s">
        <v>459</v>
      </c>
      <c r="C193" s="293">
        <v>1203</v>
      </c>
      <c r="D193" s="298" t="s">
        <v>6</v>
      </c>
      <c r="E193" s="293">
        <v>0</v>
      </c>
      <c r="F193" s="293">
        <v>0</v>
      </c>
      <c r="G193" s="293">
        <v>1203</v>
      </c>
      <c r="H193" s="298" t="s">
        <v>6</v>
      </c>
      <c r="I193" s="291"/>
      <c r="J193" s="291"/>
      <c r="K193" s="291"/>
      <c r="L193" s="291"/>
    </row>
    <row r="194" spans="2:12" x14ac:dyDescent="0.25">
      <c r="B194" s="298" t="s">
        <v>484</v>
      </c>
      <c r="C194" s="293">
        <v>12955</v>
      </c>
      <c r="D194" s="298" t="s">
        <v>6</v>
      </c>
      <c r="E194" s="293">
        <v>0</v>
      </c>
      <c r="F194" s="293">
        <v>0</v>
      </c>
      <c r="G194" s="293">
        <v>12955</v>
      </c>
      <c r="H194" s="298" t="s">
        <v>6</v>
      </c>
      <c r="I194" s="291"/>
      <c r="J194" s="291"/>
      <c r="K194" s="291"/>
      <c r="L194" s="291"/>
    </row>
    <row r="195" spans="2:12" x14ac:dyDescent="0.25">
      <c r="B195" s="298" t="s">
        <v>550</v>
      </c>
      <c r="C195" s="293">
        <v>164</v>
      </c>
      <c r="D195" s="298" t="s">
        <v>6</v>
      </c>
      <c r="E195" s="293">
        <v>0</v>
      </c>
      <c r="F195" s="293">
        <v>0</v>
      </c>
      <c r="G195" s="293">
        <v>164</v>
      </c>
      <c r="H195" s="298" t="s">
        <v>6</v>
      </c>
      <c r="I195" s="291"/>
      <c r="J195" s="291"/>
      <c r="K195" s="291"/>
      <c r="L195" s="291"/>
    </row>
    <row r="196" spans="2:12" x14ac:dyDescent="0.25">
      <c r="B196" s="298" t="s">
        <v>551</v>
      </c>
      <c r="C196" s="293">
        <v>250</v>
      </c>
      <c r="D196" s="298" t="s">
        <v>6</v>
      </c>
      <c r="E196" s="293">
        <v>0</v>
      </c>
      <c r="F196" s="293">
        <v>250</v>
      </c>
      <c r="G196" s="293">
        <v>0</v>
      </c>
      <c r="H196" s="298" t="s">
        <v>6</v>
      </c>
      <c r="I196" s="291"/>
      <c r="J196" s="291"/>
      <c r="K196" s="291"/>
      <c r="L196" s="291"/>
    </row>
    <row r="197" spans="2:12" x14ac:dyDescent="0.25">
      <c r="B197" s="298" t="s">
        <v>552</v>
      </c>
      <c r="C197" s="293">
        <v>2000</v>
      </c>
      <c r="D197" s="298" t="s">
        <v>6</v>
      </c>
      <c r="E197" s="293">
        <v>0</v>
      </c>
      <c r="F197" s="293">
        <v>0</v>
      </c>
      <c r="G197" s="293">
        <v>2000</v>
      </c>
      <c r="H197" s="298" t="s">
        <v>6</v>
      </c>
      <c r="I197" s="291"/>
      <c r="J197" s="291"/>
      <c r="K197" s="291"/>
      <c r="L197" s="291"/>
    </row>
    <row r="198" spans="2:12" x14ac:dyDescent="0.25">
      <c r="B198" s="298" t="s">
        <v>553</v>
      </c>
      <c r="C198" s="293">
        <v>2200</v>
      </c>
      <c r="D198" s="298" t="s">
        <v>6</v>
      </c>
      <c r="E198" s="293">
        <v>0</v>
      </c>
      <c r="F198" s="293">
        <v>500</v>
      </c>
      <c r="G198" s="293">
        <v>1700</v>
      </c>
      <c r="H198" s="298" t="s">
        <v>6</v>
      </c>
      <c r="I198" s="291"/>
      <c r="J198" s="291"/>
      <c r="K198" s="291"/>
      <c r="L198" s="291"/>
    </row>
    <row r="199" spans="2:12" x14ac:dyDescent="0.25">
      <c r="B199" s="290" t="s">
        <v>176</v>
      </c>
      <c r="C199" s="297">
        <v>452765</v>
      </c>
      <c r="D199" s="290" t="s">
        <v>6</v>
      </c>
      <c r="E199" s="297">
        <v>0</v>
      </c>
      <c r="F199" s="297">
        <v>0</v>
      </c>
      <c r="G199" s="297">
        <v>452765</v>
      </c>
      <c r="H199" s="290" t="s">
        <v>6</v>
      </c>
      <c r="I199" s="291"/>
      <c r="J199" s="291"/>
      <c r="K199" s="291"/>
      <c r="L199" s="291"/>
    </row>
    <row r="200" spans="2:12" x14ac:dyDescent="0.25">
      <c r="B200" s="298" t="s">
        <v>111</v>
      </c>
      <c r="C200" s="293">
        <v>22765</v>
      </c>
      <c r="D200" s="298" t="s">
        <v>6</v>
      </c>
      <c r="E200" s="293">
        <v>0</v>
      </c>
      <c r="F200" s="293">
        <v>0</v>
      </c>
      <c r="G200" s="293">
        <v>22765</v>
      </c>
      <c r="H200" s="298" t="s">
        <v>6</v>
      </c>
      <c r="I200" s="291"/>
      <c r="J200" s="291"/>
      <c r="K200" s="291"/>
      <c r="L200" s="291"/>
    </row>
    <row r="201" spans="2:12" x14ac:dyDescent="0.25">
      <c r="B201" s="298" t="s">
        <v>554</v>
      </c>
      <c r="C201" s="293">
        <v>430000</v>
      </c>
      <c r="D201" s="298" t="s">
        <v>6</v>
      </c>
      <c r="E201" s="293">
        <v>0</v>
      </c>
      <c r="F201" s="293">
        <v>0</v>
      </c>
      <c r="G201" s="293">
        <v>430000</v>
      </c>
      <c r="H201" s="298" t="s">
        <v>6</v>
      </c>
      <c r="I201" s="291"/>
      <c r="J201" s="291"/>
      <c r="K201" s="291"/>
      <c r="L201" s="291"/>
    </row>
    <row r="202" spans="2:12" x14ac:dyDescent="0.25">
      <c r="B202" s="290" t="s">
        <v>178</v>
      </c>
      <c r="C202" s="297">
        <v>17073.3</v>
      </c>
      <c r="D202" s="290" t="s">
        <v>6</v>
      </c>
      <c r="E202" s="297">
        <v>0</v>
      </c>
      <c r="F202" s="297">
        <v>1067.0999999999999</v>
      </c>
      <c r="G202" s="297">
        <v>16006.2</v>
      </c>
      <c r="H202" s="290" t="s">
        <v>6</v>
      </c>
      <c r="I202" s="291"/>
      <c r="J202" s="291"/>
      <c r="K202" s="291"/>
      <c r="L202" s="291"/>
    </row>
    <row r="203" spans="2:12" x14ac:dyDescent="0.25">
      <c r="B203" s="298" t="s">
        <v>555</v>
      </c>
      <c r="C203" s="293">
        <v>17073.3</v>
      </c>
      <c r="D203" s="298" t="s">
        <v>6</v>
      </c>
      <c r="E203" s="293">
        <v>0</v>
      </c>
      <c r="F203" s="293">
        <v>1067.0999999999999</v>
      </c>
      <c r="G203" s="293">
        <v>16006.2</v>
      </c>
      <c r="H203" s="298" t="s">
        <v>6</v>
      </c>
      <c r="I203" s="291"/>
      <c r="J203" s="291"/>
      <c r="K203" s="291"/>
      <c r="L203" s="291"/>
    </row>
    <row r="204" spans="2:12" x14ac:dyDescent="0.25">
      <c r="B204" s="290" t="s">
        <v>179</v>
      </c>
      <c r="C204" s="301">
        <v>-659400.13</v>
      </c>
      <c r="D204" s="290" t="s">
        <v>6</v>
      </c>
      <c r="E204" s="297">
        <v>0</v>
      </c>
      <c r="F204" s="297">
        <v>0</v>
      </c>
      <c r="G204" s="301">
        <v>-659400.13</v>
      </c>
      <c r="H204" s="290" t="s">
        <v>6</v>
      </c>
      <c r="I204" s="291"/>
      <c r="J204" s="291"/>
      <c r="K204" s="291"/>
      <c r="L204" s="291"/>
    </row>
    <row r="205" spans="2:12" x14ac:dyDescent="0.25">
      <c r="B205" s="290" t="s">
        <v>181</v>
      </c>
      <c r="C205" s="301">
        <v>-513235.18</v>
      </c>
      <c r="D205" s="290" t="s">
        <v>6</v>
      </c>
      <c r="E205" s="297">
        <v>0</v>
      </c>
      <c r="F205" s="297">
        <v>0</v>
      </c>
      <c r="G205" s="301">
        <v>-513235.18</v>
      </c>
      <c r="H205" s="290" t="s">
        <v>6</v>
      </c>
      <c r="I205" s="291"/>
      <c r="J205" s="291"/>
      <c r="K205" s="291"/>
      <c r="L205" s="291"/>
    </row>
    <row r="206" spans="2:12" x14ac:dyDescent="0.25">
      <c r="B206" s="298" t="s">
        <v>556</v>
      </c>
      <c r="C206" s="293">
        <v>20375619.379999999</v>
      </c>
      <c r="D206" s="298" t="s">
        <v>6</v>
      </c>
      <c r="E206" s="293">
        <v>0</v>
      </c>
      <c r="F206" s="293">
        <v>0</v>
      </c>
      <c r="G206" s="293">
        <v>20375619.379999999</v>
      </c>
      <c r="H206" s="298" t="s">
        <v>6</v>
      </c>
      <c r="I206" s="291"/>
      <c r="J206" s="291"/>
      <c r="K206" s="291"/>
      <c r="L206" s="291"/>
    </row>
    <row r="207" spans="2:12" x14ac:dyDescent="0.25">
      <c r="B207" s="290" t="s">
        <v>185</v>
      </c>
      <c r="C207" s="297">
        <v>1115603.1599999999</v>
      </c>
      <c r="D207" s="290" t="s">
        <v>6</v>
      </c>
      <c r="E207" s="297">
        <v>0</v>
      </c>
      <c r="F207" s="297">
        <v>0</v>
      </c>
      <c r="G207" s="297">
        <v>1115603.1599999999</v>
      </c>
      <c r="H207" s="290" t="s">
        <v>6</v>
      </c>
      <c r="I207" s="291"/>
      <c r="J207" s="291"/>
      <c r="K207" s="291"/>
      <c r="L207" s="291"/>
    </row>
    <row r="208" spans="2:12" x14ac:dyDescent="0.25">
      <c r="B208" s="298" t="s">
        <v>557</v>
      </c>
      <c r="C208" s="293">
        <v>31776.11</v>
      </c>
      <c r="D208" s="298" t="s">
        <v>6</v>
      </c>
      <c r="E208" s="293">
        <v>0</v>
      </c>
      <c r="F208" s="293">
        <v>0</v>
      </c>
      <c r="G208" s="293">
        <v>31776.11</v>
      </c>
      <c r="H208" s="298" t="s">
        <v>6</v>
      </c>
      <c r="I208" s="291"/>
      <c r="J208" s="291"/>
      <c r="K208" s="291"/>
      <c r="L208" s="291"/>
    </row>
    <row r="209" spans="2:12" x14ac:dyDescent="0.25">
      <c r="B209" s="298" t="s">
        <v>558</v>
      </c>
      <c r="C209" s="293">
        <v>2347</v>
      </c>
      <c r="D209" s="298" t="s">
        <v>6</v>
      </c>
      <c r="E209" s="293">
        <v>0</v>
      </c>
      <c r="F209" s="293">
        <v>0</v>
      </c>
      <c r="G209" s="293">
        <v>2347</v>
      </c>
      <c r="H209" s="298" t="s">
        <v>6</v>
      </c>
      <c r="I209" s="291"/>
      <c r="J209" s="291"/>
      <c r="K209" s="291"/>
      <c r="L209" s="291"/>
    </row>
    <row r="210" spans="2:12" x14ac:dyDescent="0.25">
      <c r="B210" s="298" t="s">
        <v>559</v>
      </c>
      <c r="C210" s="293">
        <v>16104</v>
      </c>
      <c r="D210" s="298" t="s">
        <v>6</v>
      </c>
      <c r="E210" s="293">
        <v>0</v>
      </c>
      <c r="F210" s="293">
        <v>0</v>
      </c>
      <c r="G210" s="293">
        <v>16104</v>
      </c>
      <c r="H210" s="298" t="s">
        <v>6</v>
      </c>
      <c r="I210" s="291"/>
      <c r="J210" s="291"/>
      <c r="K210" s="291"/>
      <c r="L210" s="291"/>
    </row>
    <row r="211" spans="2:12" x14ac:dyDescent="0.25">
      <c r="B211" s="298" t="s">
        <v>560</v>
      </c>
      <c r="C211" s="293">
        <v>5154</v>
      </c>
      <c r="D211" s="298" t="s">
        <v>6</v>
      </c>
      <c r="E211" s="293">
        <v>0</v>
      </c>
      <c r="F211" s="293">
        <v>0</v>
      </c>
      <c r="G211" s="293">
        <v>5154</v>
      </c>
      <c r="H211" s="298" t="s">
        <v>6</v>
      </c>
      <c r="I211" s="291"/>
      <c r="J211" s="291"/>
      <c r="K211" s="291"/>
      <c r="L211" s="291"/>
    </row>
    <row r="212" spans="2:12" x14ac:dyDescent="0.25">
      <c r="B212" s="298" t="s">
        <v>561</v>
      </c>
      <c r="C212" s="293">
        <v>3999</v>
      </c>
      <c r="D212" s="298" t="s">
        <v>6</v>
      </c>
      <c r="E212" s="293">
        <v>0</v>
      </c>
      <c r="F212" s="293">
        <v>0</v>
      </c>
      <c r="G212" s="293">
        <v>3999</v>
      </c>
      <c r="H212" s="298" t="s">
        <v>6</v>
      </c>
      <c r="I212" s="291"/>
      <c r="J212" s="291"/>
      <c r="K212" s="291"/>
      <c r="L212" s="291"/>
    </row>
    <row r="213" spans="2:12" x14ac:dyDescent="0.25">
      <c r="B213" s="298" t="s">
        <v>562</v>
      </c>
      <c r="C213" s="293">
        <v>44529</v>
      </c>
      <c r="D213" s="298" t="s">
        <v>6</v>
      </c>
      <c r="E213" s="293">
        <v>0</v>
      </c>
      <c r="F213" s="293">
        <v>0</v>
      </c>
      <c r="G213" s="293">
        <v>44529</v>
      </c>
      <c r="H213" s="298" t="s">
        <v>6</v>
      </c>
      <c r="I213" s="291"/>
      <c r="J213" s="291"/>
      <c r="K213" s="291"/>
      <c r="L213" s="291"/>
    </row>
    <row r="214" spans="2:12" x14ac:dyDescent="0.25">
      <c r="B214" s="298" t="s">
        <v>563</v>
      </c>
      <c r="C214" s="293">
        <v>56712.46</v>
      </c>
      <c r="D214" s="298" t="s">
        <v>6</v>
      </c>
      <c r="E214" s="293">
        <v>0</v>
      </c>
      <c r="F214" s="293">
        <v>0</v>
      </c>
      <c r="G214" s="293">
        <v>56712.46</v>
      </c>
      <c r="H214" s="298" t="s">
        <v>6</v>
      </c>
      <c r="I214" s="291"/>
      <c r="J214" s="291"/>
      <c r="K214" s="291"/>
      <c r="L214" s="291"/>
    </row>
    <row r="215" spans="2:12" x14ac:dyDescent="0.25">
      <c r="B215" s="298" t="s">
        <v>564</v>
      </c>
      <c r="C215" s="293">
        <v>155850.32999999999</v>
      </c>
      <c r="D215" s="298" t="s">
        <v>6</v>
      </c>
      <c r="E215" s="293">
        <v>0</v>
      </c>
      <c r="F215" s="293">
        <v>0</v>
      </c>
      <c r="G215" s="293">
        <v>155850.32999999999</v>
      </c>
      <c r="H215" s="298" t="s">
        <v>6</v>
      </c>
      <c r="I215" s="291"/>
      <c r="J215" s="291"/>
      <c r="K215" s="291"/>
      <c r="L215" s="291"/>
    </row>
    <row r="216" spans="2:12" x14ac:dyDescent="0.25">
      <c r="B216" s="298" t="s">
        <v>565</v>
      </c>
      <c r="C216" s="293">
        <v>56350</v>
      </c>
      <c r="D216" s="298" t="s">
        <v>6</v>
      </c>
      <c r="E216" s="293">
        <v>0</v>
      </c>
      <c r="F216" s="293">
        <v>0</v>
      </c>
      <c r="G216" s="293">
        <v>56350</v>
      </c>
      <c r="H216" s="298" t="s">
        <v>6</v>
      </c>
      <c r="I216" s="291"/>
      <c r="J216" s="291"/>
      <c r="K216" s="291"/>
      <c r="L216" s="291"/>
    </row>
    <row r="217" spans="2:12" x14ac:dyDescent="0.25">
      <c r="B217" s="298" t="s">
        <v>566</v>
      </c>
      <c r="C217" s="293">
        <v>1725</v>
      </c>
      <c r="D217" s="298" t="s">
        <v>6</v>
      </c>
      <c r="E217" s="293">
        <v>0</v>
      </c>
      <c r="F217" s="293">
        <v>0</v>
      </c>
      <c r="G217" s="293">
        <v>1725</v>
      </c>
      <c r="H217" s="298" t="s">
        <v>6</v>
      </c>
      <c r="I217" s="291"/>
      <c r="J217" s="291"/>
      <c r="K217" s="291"/>
      <c r="L217" s="291"/>
    </row>
    <row r="218" spans="2:12" x14ac:dyDescent="0.25">
      <c r="B218" s="298" t="s">
        <v>567</v>
      </c>
      <c r="C218" s="293">
        <v>1724</v>
      </c>
      <c r="D218" s="298" t="s">
        <v>6</v>
      </c>
      <c r="E218" s="293">
        <v>0</v>
      </c>
      <c r="F218" s="293">
        <v>0</v>
      </c>
      <c r="G218" s="293">
        <v>1724</v>
      </c>
      <c r="H218" s="298" t="s">
        <v>6</v>
      </c>
      <c r="I218" s="291"/>
      <c r="J218" s="291"/>
      <c r="K218" s="291"/>
      <c r="L218" s="291"/>
    </row>
    <row r="219" spans="2:12" x14ac:dyDescent="0.25">
      <c r="B219" s="298" t="s">
        <v>568</v>
      </c>
      <c r="C219" s="293">
        <v>3565</v>
      </c>
      <c r="D219" s="298" t="s">
        <v>6</v>
      </c>
      <c r="E219" s="293">
        <v>0</v>
      </c>
      <c r="F219" s="293">
        <v>0</v>
      </c>
      <c r="G219" s="293">
        <v>3565</v>
      </c>
      <c r="H219" s="298" t="s">
        <v>6</v>
      </c>
      <c r="I219" s="291"/>
      <c r="J219" s="291"/>
      <c r="K219" s="291"/>
      <c r="L219" s="291"/>
    </row>
    <row r="220" spans="2:12" x14ac:dyDescent="0.25">
      <c r="B220" s="298" t="s">
        <v>569</v>
      </c>
      <c r="C220" s="293">
        <v>6199.99</v>
      </c>
      <c r="D220" s="298" t="s">
        <v>6</v>
      </c>
      <c r="E220" s="293">
        <v>0</v>
      </c>
      <c r="F220" s="293">
        <v>0</v>
      </c>
      <c r="G220" s="293">
        <v>6199.99</v>
      </c>
      <c r="H220" s="298" t="s">
        <v>6</v>
      </c>
      <c r="I220" s="291"/>
      <c r="J220" s="291"/>
      <c r="K220" s="291"/>
      <c r="L220" s="291"/>
    </row>
    <row r="221" spans="2:12" x14ac:dyDescent="0.25">
      <c r="B221" s="298" t="s">
        <v>570</v>
      </c>
      <c r="C221" s="293">
        <v>4758.93</v>
      </c>
      <c r="D221" s="298" t="s">
        <v>6</v>
      </c>
      <c r="E221" s="293">
        <v>0</v>
      </c>
      <c r="F221" s="293">
        <v>0</v>
      </c>
      <c r="G221" s="293">
        <v>4758.93</v>
      </c>
      <c r="H221" s="298" t="s">
        <v>6</v>
      </c>
      <c r="I221" s="291"/>
      <c r="J221" s="291"/>
      <c r="K221" s="291"/>
      <c r="L221" s="291"/>
    </row>
    <row r="222" spans="2:12" x14ac:dyDescent="0.25">
      <c r="B222" s="298" t="s">
        <v>571</v>
      </c>
      <c r="C222" s="293">
        <v>1420.02</v>
      </c>
      <c r="D222" s="298" t="s">
        <v>6</v>
      </c>
      <c r="E222" s="293">
        <v>0</v>
      </c>
      <c r="F222" s="293">
        <v>0</v>
      </c>
      <c r="G222" s="293">
        <v>1420.02</v>
      </c>
      <c r="H222" s="298" t="s">
        <v>6</v>
      </c>
      <c r="I222" s="291"/>
      <c r="J222" s="291"/>
      <c r="K222" s="291"/>
      <c r="L222" s="291"/>
    </row>
    <row r="223" spans="2:12" x14ac:dyDescent="0.25">
      <c r="B223" s="298" t="s">
        <v>572</v>
      </c>
      <c r="C223" s="293">
        <v>1018.44</v>
      </c>
      <c r="D223" s="298" t="s">
        <v>6</v>
      </c>
      <c r="E223" s="293">
        <v>0</v>
      </c>
      <c r="F223" s="293">
        <v>0</v>
      </c>
      <c r="G223" s="293">
        <v>1018.44</v>
      </c>
      <c r="H223" s="298" t="s">
        <v>6</v>
      </c>
      <c r="I223" s="291"/>
      <c r="J223" s="291"/>
      <c r="K223" s="291"/>
      <c r="L223" s="291"/>
    </row>
    <row r="224" spans="2:12" x14ac:dyDescent="0.25">
      <c r="B224" s="298" t="s">
        <v>573</v>
      </c>
      <c r="C224" s="293">
        <v>778</v>
      </c>
      <c r="D224" s="298" t="s">
        <v>6</v>
      </c>
      <c r="E224" s="293">
        <v>0</v>
      </c>
      <c r="F224" s="293">
        <v>0</v>
      </c>
      <c r="G224" s="293">
        <v>778</v>
      </c>
      <c r="H224" s="298" t="s">
        <v>6</v>
      </c>
      <c r="I224" s="291"/>
      <c r="J224" s="291"/>
      <c r="K224" s="291"/>
      <c r="L224" s="291"/>
    </row>
    <row r="225" spans="2:12" x14ac:dyDescent="0.25">
      <c r="B225" s="298" t="s">
        <v>574</v>
      </c>
      <c r="C225" s="293">
        <v>3480.82</v>
      </c>
      <c r="D225" s="298" t="s">
        <v>6</v>
      </c>
      <c r="E225" s="293">
        <v>0</v>
      </c>
      <c r="F225" s="293">
        <v>0</v>
      </c>
      <c r="G225" s="293">
        <v>3480.82</v>
      </c>
      <c r="H225" s="298" t="s">
        <v>6</v>
      </c>
      <c r="I225" s="291"/>
      <c r="J225" s="291"/>
      <c r="K225" s="291"/>
      <c r="L225" s="291"/>
    </row>
    <row r="226" spans="2:12" x14ac:dyDescent="0.25">
      <c r="B226" s="298" t="s">
        <v>575</v>
      </c>
      <c r="C226" s="293">
        <v>126500</v>
      </c>
      <c r="D226" s="298" t="s">
        <v>6</v>
      </c>
      <c r="E226" s="293">
        <v>0</v>
      </c>
      <c r="F226" s="293">
        <v>0</v>
      </c>
      <c r="G226" s="293">
        <v>126500</v>
      </c>
      <c r="H226" s="298" t="s">
        <v>6</v>
      </c>
      <c r="I226" s="291"/>
      <c r="J226" s="291"/>
      <c r="K226" s="291"/>
      <c r="L226" s="291"/>
    </row>
    <row r="227" spans="2:12" x14ac:dyDescent="0.25">
      <c r="B227" s="298" t="s">
        <v>576</v>
      </c>
      <c r="C227" s="293">
        <v>1945</v>
      </c>
      <c r="D227" s="298" t="s">
        <v>6</v>
      </c>
      <c r="E227" s="293">
        <v>0</v>
      </c>
      <c r="F227" s="293">
        <v>0</v>
      </c>
      <c r="G227" s="293">
        <v>1945</v>
      </c>
      <c r="H227" s="298" t="s">
        <v>6</v>
      </c>
      <c r="I227" s="291"/>
      <c r="J227" s="291"/>
      <c r="K227" s="291"/>
      <c r="L227" s="291"/>
    </row>
    <row r="228" spans="2:12" x14ac:dyDescent="0.25">
      <c r="B228" s="298" t="s">
        <v>577</v>
      </c>
      <c r="C228" s="293">
        <v>11866.5</v>
      </c>
      <c r="D228" s="298" t="s">
        <v>6</v>
      </c>
      <c r="E228" s="293">
        <v>0</v>
      </c>
      <c r="F228" s="293">
        <v>0</v>
      </c>
      <c r="G228" s="293">
        <v>11866.5</v>
      </c>
      <c r="H228" s="298" t="s">
        <v>6</v>
      </c>
      <c r="I228" s="291"/>
      <c r="J228" s="291"/>
      <c r="K228" s="291"/>
      <c r="L228" s="291"/>
    </row>
    <row r="229" spans="2:12" x14ac:dyDescent="0.25">
      <c r="B229" s="298" t="s">
        <v>578</v>
      </c>
      <c r="C229" s="293">
        <v>10199.870000000001</v>
      </c>
      <c r="D229" s="298" t="s">
        <v>6</v>
      </c>
      <c r="E229" s="293">
        <v>0</v>
      </c>
      <c r="F229" s="293">
        <v>0</v>
      </c>
      <c r="G229" s="293">
        <v>10199.870000000001</v>
      </c>
      <c r="H229" s="298" t="s">
        <v>6</v>
      </c>
      <c r="I229" s="291"/>
      <c r="J229" s="291"/>
      <c r="K229" s="291"/>
      <c r="L229" s="291"/>
    </row>
    <row r="230" spans="2:12" x14ac:dyDescent="0.25">
      <c r="B230" s="298" t="s">
        <v>579</v>
      </c>
      <c r="C230" s="293">
        <v>2080.0300000000002</v>
      </c>
      <c r="D230" s="298" t="s">
        <v>6</v>
      </c>
      <c r="E230" s="293">
        <v>0</v>
      </c>
      <c r="F230" s="293">
        <v>0</v>
      </c>
      <c r="G230" s="293">
        <v>2080.0300000000002</v>
      </c>
      <c r="H230" s="298" t="s">
        <v>6</v>
      </c>
      <c r="I230" s="291"/>
      <c r="J230" s="291"/>
      <c r="K230" s="291"/>
      <c r="L230" s="291"/>
    </row>
    <row r="231" spans="2:12" x14ac:dyDescent="0.25">
      <c r="B231" s="298" t="s">
        <v>580</v>
      </c>
      <c r="C231" s="293">
        <v>7787.74</v>
      </c>
      <c r="D231" s="298" t="s">
        <v>6</v>
      </c>
      <c r="E231" s="293">
        <v>0</v>
      </c>
      <c r="F231" s="293">
        <v>0</v>
      </c>
      <c r="G231" s="293">
        <v>7787.74</v>
      </c>
      <c r="H231" s="298" t="s">
        <v>6</v>
      </c>
      <c r="I231" s="291"/>
      <c r="J231" s="291"/>
      <c r="K231" s="291"/>
      <c r="L231" s="291"/>
    </row>
    <row r="232" spans="2:12" x14ac:dyDescent="0.25">
      <c r="B232" s="298" t="s">
        <v>581</v>
      </c>
      <c r="C232" s="293">
        <v>8870.01</v>
      </c>
      <c r="D232" s="298" t="s">
        <v>6</v>
      </c>
      <c r="E232" s="293">
        <v>0</v>
      </c>
      <c r="F232" s="293">
        <v>0</v>
      </c>
      <c r="G232" s="293">
        <v>8870.01</v>
      </c>
      <c r="H232" s="298" t="s">
        <v>6</v>
      </c>
      <c r="I232" s="291"/>
      <c r="J232" s="291"/>
      <c r="K232" s="291"/>
      <c r="L232" s="291"/>
    </row>
    <row r="233" spans="2:12" x14ac:dyDescent="0.25">
      <c r="B233" s="298" t="s">
        <v>582</v>
      </c>
      <c r="C233" s="293">
        <v>65540</v>
      </c>
      <c r="D233" s="298" t="s">
        <v>6</v>
      </c>
      <c r="E233" s="293">
        <v>0</v>
      </c>
      <c r="F233" s="293">
        <v>0</v>
      </c>
      <c r="G233" s="293">
        <v>65540</v>
      </c>
      <c r="H233" s="298" t="s">
        <v>6</v>
      </c>
      <c r="I233" s="291"/>
      <c r="J233" s="291"/>
      <c r="K233" s="291"/>
      <c r="L233" s="291"/>
    </row>
    <row r="234" spans="2:12" x14ac:dyDescent="0.25">
      <c r="B234" s="298" t="s">
        <v>583</v>
      </c>
      <c r="C234" s="293">
        <v>2320.14</v>
      </c>
      <c r="D234" s="298" t="s">
        <v>6</v>
      </c>
      <c r="E234" s="293">
        <v>0</v>
      </c>
      <c r="F234" s="293">
        <v>0</v>
      </c>
      <c r="G234" s="293">
        <v>2320.14</v>
      </c>
      <c r="H234" s="298" t="s">
        <v>6</v>
      </c>
      <c r="I234" s="291"/>
      <c r="J234" s="291"/>
      <c r="K234" s="291"/>
      <c r="L234" s="291"/>
    </row>
    <row r="235" spans="2:12" x14ac:dyDescent="0.25">
      <c r="B235" s="298" t="s">
        <v>584</v>
      </c>
      <c r="C235" s="293">
        <v>5219.8</v>
      </c>
      <c r="D235" s="298" t="s">
        <v>6</v>
      </c>
      <c r="E235" s="293">
        <v>0</v>
      </c>
      <c r="F235" s="293">
        <v>0</v>
      </c>
      <c r="G235" s="293">
        <v>5219.8</v>
      </c>
      <c r="H235" s="298" t="s">
        <v>6</v>
      </c>
      <c r="I235" s="291"/>
      <c r="J235" s="291"/>
      <c r="K235" s="291"/>
      <c r="L235" s="291"/>
    </row>
    <row r="236" spans="2:12" x14ac:dyDescent="0.25">
      <c r="B236" s="298" t="s">
        <v>585</v>
      </c>
      <c r="C236" s="293">
        <v>8000</v>
      </c>
      <c r="D236" s="298" t="s">
        <v>6</v>
      </c>
      <c r="E236" s="293">
        <v>0</v>
      </c>
      <c r="F236" s="293">
        <v>0</v>
      </c>
      <c r="G236" s="293">
        <v>8000</v>
      </c>
      <c r="H236" s="298" t="s">
        <v>6</v>
      </c>
      <c r="I236" s="291"/>
      <c r="J236" s="291"/>
      <c r="K236" s="291"/>
      <c r="L236" s="291"/>
    </row>
    <row r="237" spans="2:12" x14ac:dyDescent="0.25">
      <c r="B237" s="298" t="s">
        <v>586</v>
      </c>
      <c r="C237" s="293">
        <v>8000</v>
      </c>
      <c r="D237" s="298" t="s">
        <v>6</v>
      </c>
      <c r="E237" s="293">
        <v>0</v>
      </c>
      <c r="F237" s="293">
        <v>0</v>
      </c>
      <c r="G237" s="293">
        <v>8000</v>
      </c>
      <c r="H237" s="298" t="s">
        <v>6</v>
      </c>
      <c r="I237" s="291"/>
      <c r="J237" s="291"/>
      <c r="K237" s="291"/>
      <c r="L237" s="291"/>
    </row>
    <row r="238" spans="2:12" x14ac:dyDescent="0.25">
      <c r="B238" s="298" t="s">
        <v>587</v>
      </c>
      <c r="C238" s="293">
        <v>13600</v>
      </c>
      <c r="D238" s="298" t="s">
        <v>6</v>
      </c>
      <c r="E238" s="293">
        <v>0</v>
      </c>
      <c r="F238" s="293">
        <v>0</v>
      </c>
      <c r="G238" s="293">
        <v>13600</v>
      </c>
      <c r="H238" s="298" t="s">
        <v>6</v>
      </c>
      <c r="I238" s="291"/>
      <c r="J238" s="291"/>
      <c r="K238" s="291"/>
      <c r="L238" s="291"/>
    </row>
    <row r="239" spans="2:12" x14ac:dyDescent="0.25">
      <c r="B239" s="298" t="s">
        <v>588</v>
      </c>
      <c r="C239" s="293">
        <v>5399</v>
      </c>
      <c r="D239" s="298" t="s">
        <v>6</v>
      </c>
      <c r="E239" s="293">
        <v>0</v>
      </c>
      <c r="F239" s="293">
        <v>0</v>
      </c>
      <c r="G239" s="293">
        <v>5399</v>
      </c>
      <c r="H239" s="298" t="s">
        <v>6</v>
      </c>
      <c r="I239" s="291"/>
      <c r="J239" s="291"/>
      <c r="K239" s="291"/>
      <c r="L239" s="291"/>
    </row>
    <row r="240" spans="2:12" x14ac:dyDescent="0.25">
      <c r="B240" s="298" t="s">
        <v>589</v>
      </c>
      <c r="C240" s="293">
        <v>1942.68</v>
      </c>
      <c r="D240" s="298" t="s">
        <v>6</v>
      </c>
      <c r="E240" s="293">
        <v>0</v>
      </c>
      <c r="F240" s="293">
        <v>0</v>
      </c>
      <c r="G240" s="293">
        <v>1942.68</v>
      </c>
      <c r="H240" s="298" t="s">
        <v>6</v>
      </c>
      <c r="I240" s="291"/>
      <c r="J240" s="291"/>
      <c r="K240" s="291"/>
      <c r="L240" s="291"/>
    </row>
    <row r="241" spans="2:12" x14ac:dyDescent="0.25">
      <c r="B241" s="298" t="s">
        <v>590</v>
      </c>
      <c r="C241" s="293">
        <v>18908</v>
      </c>
      <c r="D241" s="298" t="s">
        <v>6</v>
      </c>
      <c r="E241" s="293">
        <v>0</v>
      </c>
      <c r="F241" s="293">
        <v>0</v>
      </c>
      <c r="G241" s="293">
        <v>18908</v>
      </c>
      <c r="H241" s="298" t="s">
        <v>6</v>
      </c>
      <c r="I241" s="291"/>
      <c r="J241" s="291"/>
      <c r="K241" s="291"/>
      <c r="L241" s="291"/>
    </row>
    <row r="242" spans="2:12" x14ac:dyDescent="0.25">
      <c r="B242" s="298" t="s">
        <v>591</v>
      </c>
      <c r="C242" s="293">
        <v>2690.01</v>
      </c>
      <c r="D242" s="298" t="s">
        <v>6</v>
      </c>
      <c r="E242" s="293">
        <v>0</v>
      </c>
      <c r="F242" s="293">
        <v>0</v>
      </c>
      <c r="G242" s="293">
        <v>2690.01</v>
      </c>
      <c r="H242" s="298" t="s">
        <v>6</v>
      </c>
      <c r="I242" s="291"/>
      <c r="J242" s="291"/>
      <c r="K242" s="291"/>
      <c r="L242" s="291"/>
    </row>
    <row r="243" spans="2:12" x14ac:dyDescent="0.25">
      <c r="B243" s="298" t="s">
        <v>592</v>
      </c>
      <c r="C243" s="293">
        <v>17500</v>
      </c>
      <c r="D243" s="298" t="s">
        <v>6</v>
      </c>
      <c r="E243" s="293">
        <v>0</v>
      </c>
      <c r="F243" s="293">
        <v>0</v>
      </c>
      <c r="G243" s="293">
        <v>17500</v>
      </c>
      <c r="H243" s="298" t="s">
        <v>6</v>
      </c>
      <c r="I243" s="291"/>
      <c r="J243" s="291"/>
      <c r="K243" s="291"/>
      <c r="L243" s="291"/>
    </row>
    <row r="244" spans="2:12" x14ac:dyDescent="0.25">
      <c r="B244" s="298" t="s">
        <v>593</v>
      </c>
      <c r="C244" s="293">
        <v>8855.9</v>
      </c>
      <c r="D244" s="298" t="s">
        <v>6</v>
      </c>
      <c r="E244" s="293">
        <v>0</v>
      </c>
      <c r="F244" s="293">
        <v>0</v>
      </c>
      <c r="G244" s="293">
        <v>8855.9</v>
      </c>
      <c r="H244" s="298" t="s">
        <v>6</v>
      </c>
      <c r="I244" s="291"/>
      <c r="J244" s="291"/>
      <c r="K244" s="291"/>
      <c r="L244" s="291"/>
    </row>
    <row r="245" spans="2:12" x14ac:dyDescent="0.25">
      <c r="B245" s="298" t="s">
        <v>594</v>
      </c>
      <c r="C245" s="293">
        <v>17389.98</v>
      </c>
      <c r="D245" s="298" t="s">
        <v>6</v>
      </c>
      <c r="E245" s="293">
        <v>0</v>
      </c>
      <c r="F245" s="293">
        <v>0</v>
      </c>
      <c r="G245" s="293">
        <v>17389.98</v>
      </c>
      <c r="H245" s="298" t="s">
        <v>6</v>
      </c>
      <c r="I245" s="291"/>
      <c r="J245" s="291"/>
      <c r="K245" s="291"/>
      <c r="L245" s="291"/>
    </row>
    <row r="246" spans="2:12" x14ac:dyDescent="0.25">
      <c r="B246" s="298" t="s">
        <v>595</v>
      </c>
      <c r="C246" s="293">
        <v>2524.16</v>
      </c>
      <c r="D246" s="298" t="s">
        <v>6</v>
      </c>
      <c r="E246" s="293">
        <v>0</v>
      </c>
      <c r="F246" s="293">
        <v>0</v>
      </c>
      <c r="G246" s="293">
        <v>2524.16</v>
      </c>
      <c r="H246" s="298" t="s">
        <v>6</v>
      </c>
      <c r="I246" s="291"/>
      <c r="J246" s="291"/>
      <c r="K246" s="291"/>
      <c r="L246" s="291"/>
    </row>
    <row r="247" spans="2:12" x14ac:dyDescent="0.25">
      <c r="B247" s="298" t="s">
        <v>596</v>
      </c>
      <c r="C247" s="293">
        <v>10428.4</v>
      </c>
      <c r="D247" s="298" t="s">
        <v>6</v>
      </c>
      <c r="E247" s="293">
        <v>0</v>
      </c>
      <c r="F247" s="293">
        <v>0</v>
      </c>
      <c r="G247" s="293">
        <v>10428.4</v>
      </c>
      <c r="H247" s="298" t="s">
        <v>6</v>
      </c>
      <c r="I247" s="291"/>
      <c r="J247" s="291"/>
      <c r="K247" s="291"/>
      <c r="L247" s="291"/>
    </row>
    <row r="248" spans="2:12" x14ac:dyDescent="0.25">
      <c r="B248" s="298" t="s">
        <v>596</v>
      </c>
      <c r="C248" s="293">
        <v>4280.3999999999996</v>
      </c>
      <c r="D248" s="298" t="s">
        <v>6</v>
      </c>
      <c r="E248" s="293">
        <v>0</v>
      </c>
      <c r="F248" s="293">
        <v>0</v>
      </c>
      <c r="G248" s="293">
        <v>4280.3999999999996</v>
      </c>
      <c r="H248" s="298" t="s">
        <v>6</v>
      </c>
      <c r="I248" s="291"/>
      <c r="J248" s="291"/>
      <c r="K248" s="291"/>
      <c r="L248" s="291"/>
    </row>
    <row r="249" spans="2:12" x14ac:dyDescent="0.25">
      <c r="B249" s="298" t="s">
        <v>597</v>
      </c>
      <c r="C249" s="293">
        <v>53336.800000000003</v>
      </c>
      <c r="D249" s="298" t="s">
        <v>6</v>
      </c>
      <c r="E249" s="293">
        <v>0</v>
      </c>
      <c r="F249" s="293">
        <v>0</v>
      </c>
      <c r="G249" s="293">
        <v>53336.800000000003</v>
      </c>
      <c r="H249" s="298" t="s">
        <v>6</v>
      </c>
      <c r="I249" s="291"/>
      <c r="J249" s="291"/>
      <c r="K249" s="291"/>
      <c r="L249" s="291"/>
    </row>
    <row r="250" spans="2:12" x14ac:dyDescent="0.25">
      <c r="B250" s="298" t="s">
        <v>598</v>
      </c>
      <c r="C250" s="293">
        <v>17100</v>
      </c>
      <c r="D250" s="298" t="s">
        <v>6</v>
      </c>
      <c r="E250" s="293">
        <v>0</v>
      </c>
      <c r="F250" s="293">
        <v>0</v>
      </c>
      <c r="G250" s="293">
        <v>17100</v>
      </c>
      <c r="H250" s="298" t="s">
        <v>6</v>
      </c>
      <c r="I250" s="291"/>
      <c r="J250" s="291"/>
      <c r="K250" s="291"/>
      <c r="L250" s="291"/>
    </row>
    <row r="251" spans="2:12" x14ac:dyDescent="0.25">
      <c r="B251" s="298" t="s">
        <v>599</v>
      </c>
      <c r="C251" s="293">
        <v>27115</v>
      </c>
      <c r="D251" s="298" t="s">
        <v>6</v>
      </c>
      <c r="E251" s="293">
        <v>0</v>
      </c>
      <c r="F251" s="293">
        <v>0</v>
      </c>
      <c r="G251" s="293">
        <v>27115</v>
      </c>
      <c r="H251" s="298" t="s">
        <v>6</v>
      </c>
      <c r="I251" s="291"/>
      <c r="J251" s="291"/>
      <c r="K251" s="291"/>
      <c r="L251" s="291"/>
    </row>
    <row r="252" spans="2:12" x14ac:dyDescent="0.25">
      <c r="B252" s="298" t="s">
        <v>600</v>
      </c>
      <c r="C252" s="293">
        <v>12841.2</v>
      </c>
      <c r="D252" s="298" t="s">
        <v>6</v>
      </c>
      <c r="E252" s="293">
        <v>0</v>
      </c>
      <c r="F252" s="293">
        <v>0</v>
      </c>
      <c r="G252" s="293">
        <v>12841.2</v>
      </c>
      <c r="H252" s="298" t="s">
        <v>6</v>
      </c>
      <c r="I252" s="291"/>
      <c r="J252" s="291"/>
      <c r="K252" s="291"/>
      <c r="L252" s="291"/>
    </row>
    <row r="253" spans="2:12" x14ac:dyDescent="0.25">
      <c r="B253" s="298" t="s">
        <v>601</v>
      </c>
      <c r="C253" s="293">
        <v>7273.2</v>
      </c>
      <c r="D253" s="298" t="s">
        <v>6</v>
      </c>
      <c r="E253" s="293">
        <v>0</v>
      </c>
      <c r="F253" s="293">
        <v>0</v>
      </c>
      <c r="G253" s="293">
        <v>7273.2</v>
      </c>
      <c r="H253" s="298" t="s">
        <v>6</v>
      </c>
      <c r="I253" s="291"/>
      <c r="J253" s="291"/>
      <c r="K253" s="291"/>
      <c r="L253" s="291"/>
    </row>
    <row r="254" spans="2:12" x14ac:dyDescent="0.25">
      <c r="B254" s="298" t="s">
        <v>602</v>
      </c>
      <c r="C254" s="293">
        <v>8804.4</v>
      </c>
      <c r="D254" s="298" t="s">
        <v>6</v>
      </c>
      <c r="E254" s="293">
        <v>0</v>
      </c>
      <c r="F254" s="293">
        <v>0</v>
      </c>
      <c r="G254" s="293">
        <v>8804.4</v>
      </c>
      <c r="H254" s="298" t="s">
        <v>6</v>
      </c>
      <c r="I254" s="291"/>
      <c r="J254" s="291"/>
      <c r="K254" s="291"/>
      <c r="L254" s="291"/>
    </row>
    <row r="255" spans="2:12" x14ac:dyDescent="0.25">
      <c r="B255" s="298" t="s">
        <v>603</v>
      </c>
      <c r="C255" s="293">
        <v>29220.400000000001</v>
      </c>
      <c r="D255" s="298" t="s">
        <v>6</v>
      </c>
      <c r="E255" s="293">
        <v>0</v>
      </c>
      <c r="F255" s="293">
        <v>0</v>
      </c>
      <c r="G255" s="293">
        <v>29220.400000000001</v>
      </c>
      <c r="H255" s="298" t="s">
        <v>6</v>
      </c>
      <c r="I255" s="291"/>
      <c r="J255" s="291"/>
      <c r="K255" s="291"/>
      <c r="L255" s="291"/>
    </row>
    <row r="256" spans="2:12" x14ac:dyDescent="0.25">
      <c r="B256" s="298" t="s">
        <v>604</v>
      </c>
      <c r="C256" s="293">
        <v>1998</v>
      </c>
      <c r="D256" s="298" t="s">
        <v>6</v>
      </c>
      <c r="E256" s="293">
        <v>0</v>
      </c>
      <c r="F256" s="293">
        <v>0</v>
      </c>
      <c r="G256" s="293">
        <v>1998</v>
      </c>
      <c r="H256" s="298" t="s">
        <v>6</v>
      </c>
      <c r="I256" s="291"/>
      <c r="J256" s="291"/>
      <c r="K256" s="291"/>
      <c r="L256" s="291"/>
    </row>
    <row r="257" spans="2:12" x14ac:dyDescent="0.25">
      <c r="B257" s="298" t="s">
        <v>605</v>
      </c>
      <c r="C257" s="293">
        <v>12000</v>
      </c>
      <c r="D257" s="298" t="s">
        <v>6</v>
      </c>
      <c r="E257" s="293">
        <v>0</v>
      </c>
      <c r="F257" s="293">
        <v>0</v>
      </c>
      <c r="G257" s="293">
        <v>12000</v>
      </c>
      <c r="H257" s="298" t="s">
        <v>6</v>
      </c>
      <c r="I257" s="291"/>
      <c r="J257" s="291"/>
      <c r="K257" s="291"/>
      <c r="L257" s="291"/>
    </row>
    <row r="258" spans="2:12" x14ac:dyDescent="0.25">
      <c r="B258" s="298" t="s">
        <v>606</v>
      </c>
      <c r="C258" s="293">
        <v>10970.82</v>
      </c>
      <c r="D258" s="298" t="s">
        <v>6</v>
      </c>
      <c r="E258" s="293">
        <v>0</v>
      </c>
      <c r="F258" s="293">
        <v>0</v>
      </c>
      <c r="G258" s="293">
        <v>10970.82</v>
      </c>
      <c r="H258" s="298" t="s">
        <v>6</v>
      </c>
      <c r="I258" s="291"/>
      <c r="J258" s="291"/>
      <c r="K258" s="291"/>
      <c r="L258" s="291"/>
    </row>
    <row r="259" spans="2:12" x14ac:dyDescent="0.25">
      <c r="B259" s="298" t="s">
        <v>607</v>
      </c>
      <c r="C259" s="293">
        <v>8804.4</v>
      </c>
      <c r="D259" s="298" t="s">
        <v>6</v>
      </c>
      <c r="E259" s="293">
        <v>0</v>
      </c>
      <c r="F259" s="293">
        <v>0</v>
      </c>
      <c r="G259" s="293">
        <v>8804.4</v>
      </c>
      <c r="H259" s="298" t="s">
        <v>6</v>
      </c>
      <c r="I259" s="291"/>
      <c r="J259" s="291"/>
      <c r="K259" s="291"/>
      <c r="L259" s="291"/>
    </row>
    <row r="260" spans="2:12" x14ac:dyDescent="0.25">
      <c r="B260" s="298" t="s">
        <v>608</v>
      </c>
      <c r="C260" s="293">
        <v>763.03</v>
      </c>
      <c r="D260" s="298" t="s">
        <v>6</v>
      </c>
      <c r="E260" s="293">
        <v>0</v>
      </c>
      <c r="F260" s="293">
        <v>0</v>
      </c>
      <c r="G260" s="293">
        <v>763.03</v>
      </c>
      <c r="H260" s="298" t="s">
        <v>6</v>
      </c>
      <c r="I260" s="291"/>
      <c r="J260" s="291"/>
      <c r="K260" s="291"/>
      <c r="L260" s="291"/>
    </row>
    <row r="261" spans="2:12" x14ac:dyDescent="0.25">
      <c r="B261" s="298" t="s">
        <v>609</v>
      </c>
      <c r="C261" s="293">
        <v>6000</v>
      </c>
      <c r="D261" s="298" t="s">
        <v>6</v>
      </c>
      <c r="E261" s="293">
        <v>0</v>
      </c>
      <c r="F261" s="293">
        <v>0</v>
      </c>
      <c r="G261" s="293">
        <v>6000</v>
      </c>
      <c r="H261" s="298" t="s">
        <v>6</v>
      </c>
      <c r="I261" s="291"/>
      <c r="J261" s="291"/>
      <c r="K261" s="291"/>
      <c r="L261" s="291"/>
    </row>
    <row r="262" spans="2:12" x14ac:dyDescent="0.25">
      <c r="B262" s="298" t="s">
        <v>610</v>
      </c>
      <c r="C262" s="293">
        <v>2400</v>
      </c>
      <c r="D262" s="298" t="s">
        <v>6</v>
      </c>
      <c r="E262" s="293">
        <v>0</v>
      </c>
      <c r="F262" s="293">
        <v>0</v>
      </c>
      <c r="G262" s="293">
        <v>2400</v>
      </c>
      <c r="H262" s="298" t="s">
        <v>6</v>
      </c>
      <c r="I262" s="291"/>
      <c r="J262" s="291"/>
      <c r="K262" s="291"/>
      <c r="L262" s="291"/>
    </row>
    <row r="263" spans="2:12" x14ac:dyDescent="0.25">
      <c r="B263" s="298" t="s">
        <v>611</v>
      </c>
      <c r="C263" s="293">
        <v>7690</v>
      </c>
      <c r="D263" s="298" t="s">
        <v>6</v>
      </c>
      <c r="E263" s="293">
        <v>0</v>
      </c>
      <c r="F263" s="293">
        <v>0</v>
      </c>
      <c r="G263" s="293">
        <v>7690</v>
      </c>
      <c r="H263" s="298" t="s">
        <v>6</v>
      </c>
      <c r="I263" s="291"/>
      <c r="J263" s="291"/>
      <c r="K263" s="291"/>
      <c r="L263" s="291"/>
    </row>
    <row r="264" spans="2:12" x14ac:dyDescent="0.25">
      <c r="B264" s="298" t="s">
        <v>612</v>
      </c>
      <c r="C264" s="293">
        <v>928</v>
      </c>
      <c r="D264" s="298" t="s">
        <v>6</v>
      </c>
      <c r="E264" s="293">
        <v>0</v>
      </c>
      <c r="F264" s="293">
        <v>0</v>
      </c>
      <c r="G264" s="293">
        <v>928</v>
      </c>
      <c r="H264" s="298" t="s">
        <v>6</v>
      </c>
      <c r="I264" s="291"/>
      <c r="J264" s="291"/>
      <c r="K264" s="291"/>
      <c r="L264" s="291"/>
    </row>
    <row r="265" spans="2:12" x14ac:dyDescent="0.25">
      <c r="B265" s="298" t="s">
        <v>613</v>
      </c>
      <c r="C265" s="293">
        <v>1998</v>
      </c>
      <c r="D265" s="298" t="s">
        <v>6</v>
      </c>
      <c r="E265" s="293">
        <v>0</v>
      </c>
      <c r="F265" s="293">
        <v>0</v>
      </c>
      <c r="G265" s="293">
        <v>1998</v>
      </c>
      <c r="H265" s="298" t="s">
        <v>6</v>
      </c>
      <c r="I265" s="291"/>
      <c r="J265" s="291"/>
      <c r="K265" s="291"/>
      <c r="L265" s="291"/>
    </row>
    <row r="266" spans="2:12" x14ac:dyDescent="0.25">
      <c r="B266" s="298" t="s">
        <v>614</v>
      </c>
      <c r="C266" s="293">
        <v>38280</v>
      </c>
      <c r="D266" s="298" t="s">
        <v>6</v>
      </c>
      <c r="E266" s="293">
        <v>0</v>
      </c>
      <c r="F266" s="293">
        <v>0</v>
      </c>
      <c r="G266" s="293">
        <v>38280</v>
      </c>
      <c r="H266" s="298" t="s">
        <v>6</v>
      </c>
      <c r="I266" s="291"/>
      <c r="J266" s="291"/>
      <c r="K266" s="291"/>
      <c r="L266" s="291"/>
    </row>
    <row r="267" spans="2:12" x14ac:dyDescent="0.25">
      <c r="B267" s="298" t="s">
        <v>615</v>
      </c>
      <c r="C267" s="293">
        <v>818.99</v>
      </c>
      <c r="D267" s="298" t="s">
        <v>6</v>
      </c>
      <c r="E267" s="293">
        <v>0</v>
      </c>
      <c r="F267" s="293">
        <v>0</v>
      </c>
      <c r="G267" s="293">
        <v>818.99</v>
      </c>
      <c r="H267" s="298" t="s">
        <v>6</v>
      </c>
      <c r="I267" s="291"/>
      <c r="J267" s="291"/>
      <c r="K267" s="291"/>
      <c r="L267" s="291"/>
    </row>
    <row r="268" spans="2:12" x14ac:dyDescent="0.25">
      <c r="B268" s="298" t="s">
        <v>616</v>
      </c>
      <c r="C268" s="293">
        <v>3500</v>
      </c>
      <c r="D268" s="298" t="s">
        <v>6</v>
      </c>
      <c r="E268" s="293">
        <v>0</v>
      </c>
      <c r="F268" s="293">
        <v>0</v>
      </c>
      <c r="G268" s="293">
        <v>3500</v>
      </c>
      <c r="H268" s="298" t="s">
        <v>6</v>
      </c>
      <c r="I268" s="291"/>
      <c r="J268" s="291"/>
      <c r="K268" s="291"/>
      <c r="L268" s="291"/>
    </row>
    <row r="269" spans="2:12" x14ac:dyDescent="0.25">
      <c r="B269" s="298" t="s">
        <v>617</v>
      </c>
      <c r="C269" s="293">
        <v>2399.1999999999998</v>
      </c>
      <c r="D269" s="298" t="s">
        <v>6</v>
      </c>
      <c r="E269" s="293">
        <v>0</v>
      </c>
      <c r="F269" s="293">
        <v>0</v>
      </c>
      <c r="G269" s="293">
        <v>2399.1999999999998</v>
      </c>
      <c r="H269" s="298" t="s">
        <v>6</v>
      </c>
      <c r="I269" s="291"/>
      <c r="J269" s="291"/>
      <c r="K269" s="291"/>
      <c r="L269" s="291"/>
    </row>
    <row r="270" spans="2:12" x14ac:dyDescent="0.25">
      <c r="B270" s="298" t="s">
        <v>619</v>
      </c>
      <c r="C270" s="293">
        <v>52026</v>
      </c>
      <c r="D270" s="298" t="s">
        <v>6</v>
      </c>
      <c r="E270" s="293">
        <v>0</v>
      </c>
      <c r="F270" s="293">
        <v>0</v>
      </c>
      <c r="G270" s="293">
        <v>52026</v>
      </c>
      <c r="H270" s="298" t="s">
        <v>6</v>
      </c>
      <c r="I270" s="291"/>
      <c r="J270" s="291"/>
      <c r="K270" s="291"/>
      <c r="L270" s="291"/>
    </row>
    <row r="271" spans="2:12" x14ac:dyDescent="0.25">
      <c r="B271" s="298" t="s">
        <v>620</v>
      </c>
      <c r="C271" s="293">
        <v>49996</v>
      </c>
      <c r="D271" s="298" t="s">
        <v>6</v>
      </c>
      <c r="E271" s="293">
        <v>0</v>
      </c>
      <c r="F271" s="293">
        <v>0</v>
      </c>
      <c r="G271" s="293">
        <v>49996</v>
      </c>
      <c r="H271" s="298" t="s">
        <v>6</v>
      </c>
      <c r="I271" s="291"/>
      <c r="J271" s="291"/>
      <c r="K271" s="291"/>
      <c r="L271" s="291"/>
    </row>
    <row r="272" spans="2:12" x14ac:dyDescent="0.25">
      <c r="B272" s="290" t="s">
        <v>186</v>
      </c>
      <c r="C272" s="297">
        <v>371542.01</v>
      </c>
      <c r="D272" s="290" t="s">
        <v>6</v>
      </c>
      <c r="E272" s="297">
        <v>0</v>
      </c>
      <c r="F272" s="297">
        <v>0</v>
      </c>
      <c r="G272" s="297">
        <v>371542.01</v>
      </c>
      <c r="H272" s="290" t="s">
        <v>6</v>
      </c>
      <c r="I272" s="291"/>
      <c r="J272" s="291"/>
      <c r="K272" s="291"/>
      <c r="L272" s="291"/>
    </row>
    <row r="273" spans="2:12" x14ac:dyDescent="0.25">
      <c r="B273" s="298" t="s">
        <v>621</v>
      </c>
      <c r="C273" s="293">
        <v>15835.5</v>
      </c>
      <c r="D273" s="298" t="s">
        <v>6</v>
      </c>
      <c r="E273" s="293">
        <v>0</v>
      </c>
      <c r="F273" s="293">
        <v>0</v>
      </c>
      <c r="G273" s="293">
        <v>15835.5</v>
      </c>
      <c r="H273" s="298" t="s">
        <v>6</v>
      </c>
      <c r="I273" s="291"/>
      <c r="J273" s="291"/>
      <c r="K273" s="291"/>
      <c r="L273" s="291"/>
    </row>
    <row r="274" spans="2:12" x14ac:dyDescent="0.25">
      <c r="B274" s="298" t="s">
        <v>622</v>
      </c>
      <c r="C274" s="293">
        <v>8499</v>
      </c>
      <c r="D274" s="298" t="s">
        <v>6</v>
      </c>
      <c r="E274" s="293">
        <v>0</v>
      </c>
      <c r="F274" s="293">
        <v>0</v>
      </c>
      <c r="G274" s="293">
        <v>8499</v>
      </c>
      <c r="H274" s="298" t="s">
        <v>6</v>
      </c>
      <c r="I274" s="291"/>
      <c r="J274" s="291"/>
      <c r="K274" s="291"/>
      <c r="L274" s="291"/>
    </row>
    <row r="275" spans="2:12" x14ac:dyDescent="0.25">
      <c r="B275" s="298" t="s">
        <v>623</v>
      </c>
      <c r="C275" s="293">
        <v>6999</v>
      </c>
      <c r="D275" s="298" t="s">
        <v>6</v>
      </c>
      <c r="E275" s="293">
        <v>0</v>
      </c>
      <c r="F275" s="293">
        <v>0</v>
      </c>
      <c r="G275" s="293">
        <v>6999</v>
      </c>
      <c r="H275" s="298" t="s">
        <v>6</v>
      </c>
      <c r="I275" s="291"/>
      <c r="J275" s="291"/>
      <c r="K275" s="291"/>
      <c r="L275" s="291"/>
    </row>
    <row r="276" spans="2:12" x14ac:dyDescent="0.25">
      <c r="B276" s="298" t="s">
        <v>624</v>
      </c>
      <c r="C276" s="293">
        <v>11598</v>
      </c>
      <c r="D276" s="298" t="s">
        <v>6</v>
      </c>
      <c r="E276" s="293">
        <v>0</v>
      </c>
      <c r="F276" s="293">
        <v>0</v>
      </c>
      <c r="G276" s="293">
        <v>11598</v>
      </c>
      <c r="H276" s="298" t="s">
        <v>6</v>
      </c>
      <c r="I276" s="291"/>
      <c r="J276" s="291"/>
      <c r="K276" s="291"/>
      <c r="L276" s="291"/>
    </row>
    <row r="277" spans="2:12" x14ac:dyDescent="0.25">
      <c r="B277" s="298" t="s">
        <v>625</v>
      </c>
      <c r="C277" s="293">
        <v>2999</v>
      </c>
      <c r="D277" s="298" t="s">
        <v>6</v>
      </c>
      <c r="E277" s="293">
        <v>0</v>
      </c>
      <c r="F277" s="293">
        <v>0</v>
      </c>
      <c r="G277" s="293">
        <v>2999</v>
      </c>
      <c r="H277" s="298" t="s">
        <v>6</v>
      </c>
      <c r="I277" s="291"/>
      <c r="J277" s="291"/>
      <c r="K277" s="291"/>
      <c r="L277" s="291"/>
    </row>
    <row r="278" spans="2:12" x14ac:dyDescent="0.25">
      <c r="B278" s="298" t="s">
        <v>626</v>
      </c>
      <c r="C278" s="293">
        <v>21731.99</v>
      </c>
      <c r="D278" s="298" t="s">
        <v>6</v>
      </c>
      <c r="E278" s="293">
        <v>0</v>
      </c>
      <c r="F278" s="293">
        <v>0</v>
      </c>
      <c r="G278" s="293">
        <v>21731.99</v>
      </c>
      <c r="H278" s="298" t="s">
        <v>6</v>
      </c>
      <c r="I278" s="291"/>
      <c r="J278" s="291"/>
      <c r="K278" s="291"/>
      <c r="L278" s="291"/>
    </row>
    <row r="279" spans="2:12" x14ac:dyDescent="0.25">
      <c r="B279" s="298" t="s">
        <v>627</v>
      </c>
      <c r="C279" s="293">
        <v>1099</v>
      </c>
      <c r="D279" s="298" t="s">
        <v>6</v>
      </c>
      <c r="E279" s="293">
        <v>0</v>
      </c>
      <c r="F279" s="293">
        <v>0</v>
      </c>
      <c r="G279" s="293">
        <v>1099</v>
      </c>
      <c r="H279" s="298" t="s">
        <v>6</v>
      </c>
      <c r="I279" s="291"/>
      <c r="J279" s="291"/>
      <c r="K279" s="291"/>
      <c r="L279" s="291"/>
    </row>
    <row r="280" spans="2:12" x14ac:dyDescent="0.25">
      <c r="B280" s="298" t="s">
        <v>628</v>
      </c>
      <c r="C280" s="293">
        <v>19001.03</v>
      </c>
      <c r="D280" s="298" t="s">
        <v>6</v>
      </c>
      <c r="E280" s="293">
        <v>0</v>
      </c>
      <c r="F280" s="293">
        <v>0</v>
      </c>
      <c r="G280" s="293">
        <v>19001.03</v>
      </c>
      <c r="H280" s="298" t="s">
        <v>6</v>
      </c>
      <c r="I280" s="291"/>
      <c r="J280" s="291"/>
      <c r="K280" s="291"/>
      <c r="L280" s="291"/>
    </row>
    <row r="281" spans="2:12" x14ac:dyDescent="0.25">
      <c r="B281" s="298" t="s">
        <v>629</v>
      </c>
      <c r="C281" s="293">
        <v>9999</v>
      </c>
      <c r="D281" s="298" t="s">
        <v>6</v>
      </c>
      <c r="E281" s="293">
        <v>0</v>
      </c>
      <c r="F281" s="293">
        <v>0</v>
      </c>
      <c r="G281" s="293">
        <v>9999</v>
      </c>
      <c r="H281" s="298" t="s">
        <v>6</v>
      </c>
      <c r="I281" s="291"/>
      <c r="J281" s="291"/>
      <c r="K281" s="291"/>
      <c r="L281" s="291"/>
    </row>
    <row r="282" spans="2:12" x14ac:dyDescent="0.25">
      <c r="B282" s="298" t="s">
        <v>630</v>
      </c>
      <c r="C282" s="293">
        <v>5999</v>
      </c>
      <c r="D282" s="298" t="s">
        <v>6</v>
      </c>
      <c r="E282" s="293">
        <v>0</v>
      </c>
      <c r="F282" s="293">
        <v>0</v>
      </c>
      <c r="G282" s="293">
        <v>5999</v>
      </c>
      <c r="H282" s="298" t="s">
        <v>6</v>
      </c>
      <c r="I282" s="291"/>
      <c r="J282" s="291"/>
      <c r="K282" s="291"/>
      <c r="L282" s="291"/>
    </row>
    <row r="283" spans="2:12" x14ac:dyDescent="0.25">
      <c r="B283" s="298" t="s">
        <v>631</v>
      </c>
      <c r="C283" s="293">
        <v>7954.27</v>
      </c>
      <c r="D283" s="298" t="s">
        <v>6</v>
      </c>
      <c r="E283" s="293">
        <v>0</v>
      </c>
      <c r="F283" s="293">
        <v>0</v>
      </c>
      <c r="G283" s="293">
        <v>7954.27</v>
      </c>
      <c r="H283" s="298" t="s">
        <v>6</v>
      </c>
      <c r="I283" s="291"/>
      <c r="J283" s="291"/>
      <c r="K283" s="291"/>
      <c r="L283" s="291"/>
    </row>
    <row r="284" spans="2:12" x14ac:dyDescent="0.25">
      <c r="B284" s="298" t="s">
        <v>632</v>
      </c>
      <c r="C284" s="293">
        <v>8799</v>
      </c>
      <c r="D284" s="298" t="s">
        <v>6</v>
      </c>
      <c r="E284" s="293">
        <v>0</v>
      </c>
      <c r="F284" s="293">
        <v>0</v>
      </c>
      <c r="G284" s="293">
        <v>8799</v>
      </c>
      <c r="H284" s="298" t="s">
        <v>6</v>
      </c>
      <c r="I284" s="291"/>
      <c r="J284" s="291"/>
      <c r="K284" s="291"/>
      <c r="L284" s="291"/>
    </row>
    <row r="285" spans="2:12" x14ac:dyDescent="0.25">
      <c r="B285" s="298" t="s">
        <v>633</v>
      </c>
      <c r="C285" s="293">
        <v>464</v>
      </c>
      <c r="D285" s="298" t="s">
        <v>6</v>
      </c>
      <c r="E285" s="293">
        <v>0</v>
      </c>
      <c r="F285" s="293">
        <v>0</v>
      </c>
      <c r="G285" s="293">
        <v>464</v>
      </c>
      <c r="H285" s="298" t="s">
        <v>6</v>
      </c>
      <c r="I285" s="291"/>
      <c r="J285" s="291"/>
      <c r="K285" s="291"/>
      <c r="L285" s="291"/>
    </row>
    <row r="286" spans="2:12" x14ac:dyDescent="0.25">
      <c r="B286" s="298" t="s">
        <v>634</v>
      </c>
      <c r="C286" s="293">
        <v>2044.97</v>
      </c>
      <c r="D286" s="298" t="s">
        <v>6</v>
      </c>
      <c r="E286" s="293">
        <v>0</v>
      </c>
      <c r="F286" s="293">
        <v>0</v>
      </c>
      <c r="G286" s="293">
        <v>2044.97</v>
      </c>
      <c r="H286" s="298" t="s">
        <v>6</v>
      </c>
      <c r="I286" s="291"/>
      <c r="J286" s="291"/>
      <c r="K286" s="291"/>
      <c r="L286" s="291"/>
    </row>
    <row r="287" spans="2:12" x14ac:dyDescent="0.25">
      <c r="B287" s="298" t="s">
        <v>635</v>
      </c>
      <c r="C287" s="293">
        <v>9898</v>
      </c>
      <c r="D287" s="298" t="s">
        <v>6</v>
      </c>
      <c r="E287" s="293">
        <v>0</v>
      </c>
      <c r="F287" s="293">
        <v>0</v>
      </c>
      <c r="G287" s="293">
        <v>9898</v>
      </c>
      <c r="H287" s="298" t="s">
        <v>6</v>
      </c>
      <c r="I287" s="291"/>
      <c r="J287" s="291"/>
      <c r="K287" s="291"/>
      <c r="L287" s="291"/>
    </row>
    <row r="288" spans="2:12" x14ac:dyDescent="0.25">
      <c r="B288" s="298" t="s">
        <v>636</v>
      </c>
      <c r="C288" s="293">
        <v>11999.2</v>
      </c>
      <c r="D288" s="298" t="s">
        <v>6</v>
      </c>
      <c r="E288" s="293">
        <v>0</v>
      </c>
      <c r="F288" s="293">
        <v>0</v>
      </c>
      <c r="G288" s="293">
        <v>11999.2</v>
      </c>
      <c r="H288" s="298" t="s">
        <v>6</v>
      </c>
      <c r="I288" s="291"/>
      <c r="J288" s="291"/>
      <c r="K288" s="291"/>
      <c r="L288" s="291"/>
    </row>
    <row r="289" spans="2:12" x14ac:dyDescent="0.25">
      <c r="B289" s="298" t="s">
        <v>637</v>
      </c>
      <c r="C289" s="293">
        <v>2435.9899999999998</v>
      </c>
      <c r="D289" s="298" t="s">
        <v>6</v>
      </c>
      <c r="E289" s="293">
        <v>0</v>
      </c>
      <c r="F289" s="293">
        <v>0</v>
      </c>
      <c r="G289" s="293">
        <v>2435.9899999999998</v>
      </c>
      <c r="H289" s="298" t="s">
        <v>6</v>
      </c>
      <c r="I289" s="291"/>
      <c r="J289" s="291"/>
      <c r="K289" s="291"/>
      <c r="L289" s="291"/>
    </row>
    <row r="290" spans="2:12" x14ac:dyDescent="0.25">
      <c r="B290" s="298" t="s">
        <v>638</v>
      </c>
      <c r="C290" s="293">
        <v>15199.99</v>
      </c>
      <c r="D290" s="298" t="s">
        <v>6</v>
      </c>
      <c r="E290" s="293">
        <v>0</v>
      </c>
      <c r="F290" s="293">
        <v>0</v>
      </c>
      <c r="G290" s="293">
        <v>15199.99</v>
      </c>
      <c r="H290" s="298" t="s">
        <v>6</v>
      </c>
      <c r="I290" s="291"/>
      <c r="J290" s="291"/>
      <c r="K290" s="291"/>
      <c r="L290" s="291"/>
    </row>
    <row r="291" spans="2:12" x14ac:dyDescent="0.25">
      <c r="B291" s="298" t="s">
        <v>639</v>
      </c>
      <c r="C291" s="293">
        <v>7520.92</v>
      </c>
      <c r="D291" s="298" t="s">
        <v>6</v>
      </c>
      <c r="E291" s="293">
        <v>0</v>
      </c>
      <c r="F291" s="293">
        <v>0</v>
      </c>
      <c r="G291" s="293">
        <v>7520.92</v>
      </c>
      <c r="H291" s="298" t="s">
        <v>6</v>
      </c>
      <c r="I291" s="291"/>
      <c r="J291" s="291"/>
      <c r="K291" s="291"/>
      <c r="L291" s="291"/>
    </row>
    <row r="292" spans="2:12" x14ac:dyDescent="0.25">
      <c r="B292" s="298" t="s">
        <v>640</v>
      </c>
      <c r="C292" s="293">
        <v>440.68</v>
      </c>
      <c r="D292" s="298" t="s">
        <v>6</v>
      </c>
      <c r="E292" s="293">
        <v>0</v>
      </c>
      <c r="F292" s="293">
        <v>0</v>
      </c>
      <c r="G292" s="293">
        <v>440.68</v>
      </c>
      <c r="H292" s="298" t="s">
        <v>6</v>
      </c>
      <c r="I292" s="291"/>
      <c r="J292" s="291"/>
      <c r="K292" s="291"/>
      <c r="L292" s="291"/>
    </row>
    <row r="293" spans="2:12" x14ac:dyDescent="0.25">
      <c r="B293" s="298" t="s">
        <v>641</v>
      </c>
      <c r="C293" s="293">
        <v>6999</v>
      </c>
      <c r="D293" s="298" t="s">
        <v>6</v>
      </c>
      <c r="E293" s="293">
        <v>0</v>
      </c>
      <c r="F293" s="293">
        <v>0</v>
      </c>
      <c r="G293" s="293">
        <v>6999</v>
      </c>
      <c r="H293" s="298" t="s">
        <v>6</v>
      </c>
      <c r="I293" s="291"/>
      <c r="J293" s="291"/>
      <c r="K293" s="291"/>
      <c r="L293" s="291"/>
    </row>
    <row r="294" spans="2:12" x14ac:dyDescent="0.25">
      <c r="B294" s="298" t="s">
        <v>642</v>
      </c>
      <c r="C294" s="293">
        <v>4504.1499999999996</v>
      </c>
      <c r="D294" s="298" t="s">
        <v>6</v>
      </c>
      <c r="E294" s="293">
        <v>0</v>
      </c>
      <c r="F294" s="293">
        <v>0</v>
      </c>
      <c r="G294" s="293">
        <v>4504.1499999999996</v>
      </c>
      <c r="H294" s="298" t="s">
        <v>6</v>
      </c>
      <c r="I294" s="291"/>
      <c r="J294" s="291"/>
      <c r="K294" s="291"/>
      <c r="L294" s="291"/>
    </row>
    <row r="295" spans="2:12" x14ac:dyDescent="0.25">
      <c r="B295" s="298" t="s">
        <v>643</v>
      </c>
      <c r="C295" s="293">
        <v>3028</v>
      </c>
      <c r="D295" s="298" t="s">
        <v>6</v>
      </c>
      <c r="E295" s="293">
        <v>0</v>
      </c>
      <c r="F295" s="293">
        <v>0</v>
      </c>
      <c r="G295" s="293">
        <v>3028</v>
      </c>
      <c r="H295" s="298" t="s">
        <v>6</v>
      </c>
      <c r="I295" s="291"/>
      <c r="J295" s="291"/>
      <c r="K295" s="291"/>
      <c r="L295" s="291"/>
    </row>
    <row r="296" spans="2:12" x14ac:dyDescent="0.25">
      <c r="B296" s="298" t="s">
        <v>644</v>
      </c>
      <c r="C296" s="293">
        <v>1188</v>
      </c>
      <c r="D296" s="298" t="s">
        <v>6</v>
      </c>
      <c r="E296" s="293">
        <v>0</v>
      </c>
      <c r="F296" s="293">
        <v>0</v>
      </c>
      <c r="G296" s="293">
        <v>1188</v>
      </c>
      <c r="H296" s="298" t="s">
        <v>6</v>
      </c>
      <c r="I296" s="291"/>
      <c r="J296" s="291"/>
      <c r="K296" s="291"/>
      <c r="L296" s="291"/>
    </row>
    <row r="297" spans="2:12" x14ac:dyDescent="0.25">
      <c r="B297" s="298" t="s">
        <v>645</v>
      </c>
      <c r="C297" s="293">
        <v>1399</v>
      </c>
      <c r="D297" s="298" t="s">
        <v>6</v>
      </c>
      <c r="E297" s="293">
        <v>0</v>
      </c>
      <c r="F297" s="293">
        <v>0</v>
      </c>
      <c r="G297" s="293">
        <v>1399</v>
      </c>
      <c r="H297" s="298" t="s">
        <v>6</v>
      </c>
      <c r="I297" s="291"/>
      <c r="J297" s="291"/>
      <c r="K297" s="291"/>
      <c r="L297" s="291"/>
    </row>
    <row r="298" spans="2:12" x14ac:dyDescent="0.25">
      <c r="B298" s="298" t="s">
        <v>646</v>
      </c>
      <c r="C298" s="293">
        <v>1800</v>
      </c>
      <c r="D298" s="298" t="s">
        <v>6</v>
      </c>
      <c r="E298" s="293">
        <v>0</v>
      </c>
      <c r="F298" s="293">
        <v>0</v>
      </c>
      <c r="G298" s="293">
        <v>1800</v>
      </c>
      <c r="H298" s="298" t="s">
        <v>6</v>
      </c>
      <c r="I298" s="291"/>
      <c r="J298" s="291"/>
      <c r="K298" s="291"/>
      <c r="L298" s="291"/>
    </row>
    <row r="299" spans="2:12" x14ac:dyDescent="0.25">
      <c r="B299" s="298" t="s">
        <v>647</v>
      </c>
      <c r="C299" s="293">
        <v>837.52</v>
      </c>
      <c r="D299" s="298" t="s">
        <v>6</v>
      </c>
      <c r="E299" s="293">
        <v>0</v>
      </c>
      <c r="F299" s="293">
        <v>0</v>
      </c>
      <c r="G299" s="293">
        <v>837.52</v>
      </c>
      <c r="H299" s="298" t="s">
        <v>6</v>
      </c>
      <c r="I299" s="291"/>
      <c r="J299" s="291"/>
      <c r="K299" s="291"/>
      <c r="L299" s="291"/>
    </row>
    <row r="300" spans="2:12" x14ac:dyDescent="0.25">
      <c r="B300" s="298" t="s">
        <v>648</v>
      </c>
      <c r="C300" s="293">
        <v>6763.96</v>
      </c>
      <c r="D300" s="298" t="s">
        <v>6</v>
      </c>
      <c r="E300" s="293">
        <v>0</v>
      </c>
      <c r="F300" s="293">
        <v>0</v>
      </c>
      <c r="G300" s="293">
        <v>6763.96</v>
      </c>
      <c r="H300" s="298" t="s">
        <v>6</v>
      </c>
      <c r="I300" s="291"/>
      <c r="J300" s="291"/>
      <c r="K300" s="291"/>
      <c r="L300" s="291"/>
    </row>
    <row r="301" spans="2:12" x14ac:dyDescent="0.25">
      <c r="B301" s="298" t="s">
        <v>649</v>
      </c>
      <c r="C301" s="293">
        <v>1392</v>
      </c>
      <c r="D301" s="298" t="s">
        <v>6</v>
      </c>
      <c r="E301" s="293">
        <v>0</v>
      </c>
      <c r="F301" s="293">
        <v>0</v>
      </c>
      <c r="G301" s="293">
        <v>1392</v>
      </c>
      <c r="H301" s="298" t="s">
        <v>6</v>
      </c>
      <c r="I301" s="291"/>
      <c r="J301" s="291"/>
      <c r="K301" s="291"/>
      <c r="L301" s="291"/>
    </row>
    <row r="302" spans="2:12" x14ac:dyDescent="0.25">
      <c r="B302" s="298" t="s">
        <v>650</v>
      </c>
      <c r="C302" s="293">
        <v>8816</v>
      </c>
      <c r="D302" s="298" t="s">
        <v>6</v>
      </c>
      <c r="E302" s="293">
        <v>0</v>
      </c>
      <c r="F302" s="293">
        <v>0</v>
      </c>
      <c r="G302" s="293">
        <v>8816</v>
      </c>
      <c r="H302" s="298" t="s">
        <v>6</v>
      </c>
      <c r="I302" s="291"/>
      <c r="J302" s="291"/>
      <c r="K302" s="291"/>
      <c r="L302" s="291"/>
    </row>
    <row r="303" spans="2:12" x14ac:dyDescent="0.25">
      <c r="B303" s="298" t="s">
        <v>651</v>
      </c>
      <c r="C303" s="293">
        <v>6496</v>
      </c>
      <c r="D303" s="298" t="s">
        <v>6</v>
      </c>
      <c r="E303" s="293">
        <v>0</v>
      </c>
      <c r="F303" s="293">
        <v>0</v>
      </c>
      <c r="G303" s="293">
        <v>6496</v>
      </c>
      <c r="H303" s="298" t="s">
        <v>6</v>
      </c>
      <c r="I303" s="291"/>
      <c r="J303" s="291"/>
      <c r="K303" s="291"/>
      <c r="L303" s="291"/>
    </row>
    <row r="304" spans="2:12" x14ac:dyDescent="0.25">
      <c r="B304" s="298" t="s">
        <v>652</v>
      </c>
      <c r="C304" s="293">
        <v>841</v>
      </c>
      <c r="D304" s="298" t="s">
        <v>6</v>
      </c>
      <c r="E304" s="293">
        <v>0</v>
      </c>
      <c r="F304" s="293">
        <v>0</v>
      </c>
      <c r="G304" s="293">
        <v>841</v>
      </c>
      <c r="H304" s="298" t="s">
        <v>6</v>
      </c>
      <c r="I304" s="291"/>
      <c r="J304" s="291"/>
      <c r="K304" s="291"/>
      <c r="L304" s="291"/>
    </row>
    <row r="305" spans="2:12" x14ac:dyDescent="0.25">
      <c r="B305" s="298" t="s">
        <v>653</v>
      </c>
      <c r="C305" s="293">
        <v>7656</v>
      </c>
      <c r="D305" s="298" t="s">
        <v>6</v>
      </c>
      <c r="E305" s="293">
        <v>0</v>
      </c>
      <c r="F305" s="293">
        <v>0</v>
      </c>
      <c r="G305" s="293">
        <v>7656</v>
      </c>
      <c r="H305" s="298" t="s">
        <v>6</v>
      </c>
      <c r="I305" s="291"/>
      <c r="J305" s="291"/>
      <c r="K305" s="291"/>
      <c r="L305" s="291"/>
    </row>
    <row r="306" spans="2:12" x14ac:dyDescent="0.25">
      <c r="B306" s="298" t="s">
        <v>654</v>
      </c>
      <c r="C306" s="293">
        <v>4957.84</v>
      </c>
      <c r="D306" s="298" t="s">
        <v>6</v>
      </c>
      <c r="E306" s="293">
        <v>0</v>
      </c>
      <c r="F306" s="293">
        <v>0</v>
      </c>
      <c r="G306" s="293">
        <v>4957.84</v>
      </c>
      <c r="H306" s="298" t="s">
        <v>6</v>
      </c>
      <c r="I306" s="291"/>
      <c r="J306" s="291"/>
      <c r="K306" s="291"/>
      <c r="L306" s="291"/>
    </row>
    <row r="307" spans="2:12" x14ac:dyDescent="0.25">
      <c r="B307" s="298" t="s">
        <v>655</v>
      </c>
      <c r="C307" s="293">
        <v>69600</v>
      </c>
      <c r="D307" s="298" t="s">
        <v>6</v>
      </c>
      <c r="E307" s="293">
        <v>0</v>
      </c>
      <c r="F307" s="293">
        <v>0</v>
      </c>
      <c r="G307" s="293">
        <v>69600</v>
      </c>
      <c r="H307" s="298" t="s">
        <v>6</v>
      </c>
      <c r="I307" s="291"/>
      <c r="J307" s="291"/>
      <c r="K307" s="291"/>
      <c r="L307" s="291"/>
    </row>
    <row r="308" spans="2:12" x14ac:dyDescent="0.25">
      <c r="B308" s="298" t="s">
        <v>656</v>
      </c>
      <c r="C308" s="293">
        <v>73497</v>
      </c>
      <c r="D308" s="298" t="s">
        <v>6</v>
      </c>
      <c r="E308" s="293">
        <v>0</v>
      </c>
      <c r="F308" s="293">
        <v>0</v>
      </c>
      <c r="G308" s="293">
        <v>73497</v>
      </c>
      <c r="H308" s="298" t="s">
        <v>6</v>
      </c>
      <c r="I308" s="291"/>
      <c r="J308" s="291"/>
      <c r="K308" s="291"/>
      <c r="L308" s="291"/>
    </row>
    <row r="309" spans="2:12" x14ac:dyDescent="0.25">
      <c r="B309" s="298" t="s">
        <v>658</v>
      </c>
      <c r="C309" s="293">
        <v>1249</v>
      </c>
      <c r="D309" s="298" t="s">
        <v>6</v>
      </c>
      <c r="E309" s="293">
        <v>0</v>
      </c>
      <c r="F309" s="293">
        <v>0</v>
      </c>
      <c r="G309" s="293">
        <v>1249</v>
      </c>
      <c r="H309" s="298" t="s">
        <v>6</v>
      </c>
      <c r="I309" s="291"/>
      <c r="J309" s="291"/>
      <c r="K309" s="291"/>
      <c r="L309" s="291"/>
    </row>
    <row r="310" spans="2:12" x14ac:dyDescent="0.25">
      <c r="B310" s="290" t="s">
        <v>188</v>
      </c>
      <c r="C310" s="297">
        <v>263298.71000000002</v>
      </c>
      <c r="D310" s="290" t="s">
        <v>6</v>
      </c>
      <c r="E310" s="297">
        <v>0</v>
      </c>
      <c r="F310" s="297">
        <v>0</v>
      </c>
      <c r="G310" s="297">
        <v>263298.71000000002</v>
      </c>
      <c r="H310" s="290" t="s">
        <v>6</v>
      </c>
      <c r="I310" s="291"/>
      <c r="J310" s="291"/>
      <c r="K310" s="291"/>
      <c r="L310" s="291"/>
    </row>
    <row r="311" spans="2:12" x14ac:dyDescent="0.25">
      <c r="B311" s="298" t="s">
        <v>659</v>
      </c>
      <c r="C311" s="293">
        <v>89538.42</v>
      </c>
      <c r="D311" s="298" t="s">
        <v>6</v>
      </c>
      <c r="E311" s="293">
        <v>0</v>
      </c>
      <c r="F311" s="293">
        <v>0</v>
      </c>
      <c r="G311" s="293">
        <v>89538.42</v>
      </c>
      <c r="H311" s="298" t="s">
        <v>6</v>
      </c>
      <c r="I311" s="291"/>
      <c r="J311" s="291"/>
      <c r="K311" s="291"/>
      <c r="L311" s="291"/>
    </row>
    <row r="312" spans="2:12" x14ac:dyDescent="0.25">
      <c r="B312" s="298" t="s">
        <v>660</v>
      </c>
      <c r="C312" s="293">
        <v>39380.68</v>
      </c>
      <c r="D312" s="298" t="s">
        <v>6</v>
      </c>
      <c r="E312" s="293">
        <v>0</v>
      </c>
      <c r="F312" s="293">
        <v>0</v>
      </c>
      <c r="G312" s="293">
        <v>39380.68</v>
      </c>
      <c r="H312" s="298" t="s">
        <v>6</v>
      </c>
      <c r="I312" s="291"/>
      <c r="J312" s="291"/>
      <c r="K312" s="291"/>
      <c r="L312" s="291"/>
    </row>
    <row r="313" spans="2:12" x14ac:dyDescent="0.25">
      <c r="B313" s="298" t="s">
        <v>661</v>
      </c>
      <c r="C313" s="293">
        <v>86121.16</v>
      </c>
      <c r="D313" s="298" t="s">
        <v>6</v>
      </c>
      <c r="E313" s="293">
        <v>0</v>
      </c>
      <c r="F313" s="293">
        <v>0</v>
      </c>
      <c r="G313" s="293">
        <v>86121.16</v>
      </c>
      <c r="H313" s="298" t="s">
        <v>6</v>
      </c>
      <c r="I313" s="291"/>
      <c r="J313" s="291"/>
      <c r="K313" s="291"/>
      <c r="L313" s="291"/>
    </row>
    <row r="314" spans="2:12" x14ac:dyDescent="0.25">
      <c r="B314" s="298" t="s">
        <v>662</v>
      </c>
      <c r="C314" s="293">
        <v>5540.79</v>
      </c>
      <c r="D314" s="298" t="s">
        <v>6</v>
      </c>
      <c r="E314" s="293">
        <v>0</v>
      </c>
      <c r="F314" s="293">
        <v>0</v>
      </c>
      <c r="G314" s="293">
        <v>5540.79</v>
      </c>
      <c r="H314" s="298" t="s">
        <v>6</v>
      </c>
      <c r="I314" s="291"/>
      <c r="J314" s="291"/>
      <c r="K314" s="291"/>
      <c r="L314" s="291"/>
    </row>
    <row r="315" spans="2:12" x14ac:dyDescent="0.25">
      <c r="B315" s="298" t="s">
        <v>663</v>
      </c>
      <c r="C315" s="293">
        <v>4963.22</v>
      </c>
      <c r="D315" s="298" t="s">
        <v>6</v>
      </c>
      <c r="E315" s="293">
        <v>0</v>
      </c>
      <c r="F315" s="293">
        <v>0</v>
      </c>
      <c r="G315" s="293">
        <v>4963.22</v>
      </c>
      <c r="H315" s="298" t="s">
        <v>6</v>
      </c>
      <c r="I315" s="291"/>
      <c r="J315" s="291"/>
      <c r="K315" s="291"/>
      <c r="L315" s="291"/>
    </row>
    <row r="316" spans="2:12" x14ac:dyDescent="0.25">
      <c r="B316" s="298" t="s">
        <v>664</v>
      </c>
      <c r="C316" s="293">
        <v>5418.28</v>
      </c>
      <c r="D316" s="298" t="s">
        <v>6</v>
      </c>
      <c r="E316" s="293">
        <v>0</v>
      </c>
      <c r="F316" s="293">
        <v>0</v>
      </c>
      <c r="G316" s="293">
        <v>5418.28</v>
      </c>
      <c r="H316" s="298" t="s">
        <v>6</v>
      </c>
      <c r="I316" s="291"/>
      <c r="J316" s="291"/>
      <c r="K316" s="291"/>
      <c r="L316" s="291"/>
    </row>
    <row r="317" spans="2:12" x14ac:dyDescent="0.25">
      <c r="B317" s="298" t="s">
        <v>665</v>
      </c>
      <c r="C317" s="293">
        <v>2820.4</v>
      </c>
      <c r="D317" s="298" t="s">
        <v>6</v>
      </c>
      <c r="E317" s="293">
        <v>0</v>
      </c>
      <c r="F317" s="293">
        <v>0</v>
      </c>
      <c r="G317" s="293">
        <v>2820.4</v>
      </c>
      <c r="H317" s="298" t="s">
        <v>6</v>
      </c>
      <c r="I317" s="291"/>
      <c r="J317" s="291"/>
      <c r="K317" s="291"/>
      <c r="L317" s="291"/>
    </row>
    <row r="318" spans="2:12" x14ac:dyDescent="0.25">
      <c r="B318" s="298" t="s">
        <v>666</v>
      </c>
      <c r="C318" s="293">
        <v>9085</v>
      </c>
      <c r="D318" s="298" t="s">
        <v>6</v>
      </c>
      <c r="E318" s="293">
        <v>0</v>
      </c>
      <c r="F318" s="293">
        <v>0</v>
      </c>
      <c r="G318" s="293">
        <v>9085</v>
      </c>
      <c r="H318" s="298" t="s">
        <v>6</v>
      </c>
      <c r="I318" s="291"/>
      <c r="J318" s="291"/>
      <c r="K318" s="291"/>
      <c r="L318" s="291"/>
    </row>
    <row r="319" spans="2:12" x14ac:dyDescent="0.25">
      <c r="B319" s="298" t="s">
        <v>667</v>
      </c>
      <c r="C319" s="293">
        <v>5428</v>
      </c>
      <c r="D319" s="298" t="s">
        <v>6</v>
      </c>
      <c r="E319" s="293">
        <v>0</v>
      </c>
      <c r="F319" s="293">
        <v>0</v>
      </c>
      <c r="G319" s="293">
        <v>5428</v>
      </c>
      <c r="H319" s="298" t="s">
        <v>6</v>
      </c>
      <c r="I319" s="291"/>
      <c r="J319" s="291"/>
      <c r="K319" s="291"/>
      <c r="L319" s="291"/>
    </row>
    <row r="320" spans="2:12" x14ac:dyDescent="0.25">
      <c r="B320" s="298" t="s">
        <v>668</v>
      </c>
      <c r="C320" s="293">
        <v>1255.49</v>
      </c>
      <c r="D320" s="298" t="s">
        <v>6</v>
      </c>
      <c r="E320" s="293">
        <v>0</v>
      </c>
      <c r="F320" s="293">
        <v>0</v>
      </c>
      <c r="G320" s="293">
        <v>1255.49</v>
      </c>
      <c r="H320" s="298" t="s">
        <v>6</v>
      </c>
      <c r="I320" s="291"/>
      <c r="J320" s="291"/>
      <c r="K320" s="291"/>
      <c r="L320" s="291"/>
    </row>
    <row r="321" spans="2:12" x14ac:dyDescent="0.25">
      <c r="B321" s="298" t="s">
        <v>669</v>
      </c>
      <c r="C321" s="293">
        <v>6200</v>
      </c>
      <c r="D321" s="298" t="s">
        <v>6</v>
      </c>
      <c r="E321" s="293">
        <v>0</v>
      </c>
      <c r="F321" s="293">
        <v>0</v>
      </c>
      <c r="G321" s="293">
        <v>6200</v>
      </c>
      <c r="H321" s="298" t="s">
        <v>6</v>
      </c>
      <c r="I321" s="291"/>
      <c r="J321" s="291"/>
      <c r="K321" s="291"/>
      <c r="L321" s="291"/>
    </row>
    <row r="322" spans="2:12" x14ac:dyDescent="0.25">
      <c r="B322" s="298" t="s">
        <v>670</v>
      </c>
      <c r="C322" s="293">
        <v>1460.5</v>
      </c>
      <c r="D322" s="298" t="s">
        <v>6</v>
      </c>
      <c r="E322" s="293">
        <v>0</v>
      </c>
      <c r="F322" s="293">
        <v>0</v>
      </c>
      <c r="G322" s="293">
        <v>1460.5</v>
      </c>
      <c r="H322" s="298" t="s">
        <v>6</v>
      </c>
      <c r="I322" s="291"/>
      <c r="J322" s="291"/>
      <c r="K322" s="291"/>
      <c r="L322" s="291"/>
    </row>
    <row r="323" spans="2:12" x14ac:dyDescent="0.25">
      <c r="B323" s="298" t="s">
        <v>671</v>
      </c>
      <c r="C323" s="293">
        <v>1150</v>
      </c>
      <c r="D323" s="298" t="s">
        <v>6</v>
      </c>
      <c r="E323" s="293">
        <v>0</v>
      </c>
      <c r="F323" s="293">
        <v>0</v>
      </c>
      <c r="G323" s="293">
        <v>1150</v>
      </c>
      <c r="H323" s="298" t="s">
        <v>6</v>
      </c>
      <c r="I323" s="291"/>
      <c r="J323" s="291"/>
      <c r="K323" s="291"/>
      <c r="L323" s="291"/>
    </row>
    <row r="324" spans="2:12" x14ac:dyDescent="0.25">
      <c r="B324" s="298" t="s">
        <v>672</v>
      </c>
      <c r="C324" s="293">
        <v>2937.77</v>
      </c>
      <c r="D324" s="298" t="s">
        <v>6</v>
      </c>
      <c r="E324" s="293">
        <v>0</v>
      </c>
      <c r="F324" s="293">
        <v>0</v>
      </c>
      <c r="G324" s="293">
        <v>2937.77</v>
      </c>
      <c r="H324" s="298" t="s">
        <v>6</v>
      </c>
      <c r="I324" s="291"/>
      <c r="J324" s="291"/>
      <c r="K324" s="291"/>
      <c r="L324" s="291"/>
    </row>
    <row r="325" spans="2:12" x14ac:dyDescent="0.25">
      <c r="B325" s="298" t="s">
        <v>671</v>
      </c>
      <c r="C325" s="293">
        <v>1999</v>
      </c>
      <c r="D325" s="298" t="s">
        <v>6</v>
      </c>
      <c r="E325" s="293">
        <v>0</v>
      </c>
      <c r="F325" s="293">
        <v>0</v>
      </c>
      <c r="G325" s="293">
        <v>1999</v>
      </c>
      <c r="H325" s="298" t="s">
        <v>6</v>
      </c>
      <c r="I325" s="291"/>
      <c r="J325" s="291"/>
      <c r="K325" s="291"/>
      <c r="L325" s="291"/>
    </row>
    <row r="326" spans="2:12" x14ac:dyDescent="0.25">
      <c r="B326" s="290" t="s">
        <v>189</v>
      </c>
      <c r="C326" s="297">
        <v>1802.72</v>
      </c>
      <c r="D326" s="290" t="s">
        <v>6</v>
      </c>
      <c r="E326" s="297">
        <v>0</v>
      </c>
      <c r="F326" s="297">
        <v>0</v>
      </c>
      <c r="G326" s="297">
        <v>1802.72</v>
      </c>
      <c r="H326" s="290" t="s">
        <v>6</v>
      </c>
      <c r="I326" s="291"/>
      <c r="J326" s="291"/>
      <c r="K326" s="291"/>
      <c r="L326" s="291"/>
    </row>
    <row r="327" spans="2:12" x14ac:dyDescent="0.25">
      <c r="B327" s="298" t="s">
        <v>673</v>
      </c>
      <c r="C327" s="293">
        <v>699</v>
      </c>
      <c r="D327" s="298" t="s">
        <v>6</v>
      </c>
      <c r="E327" s="293">
        <v>0</v>
      </c>
      <c r="F327" s="293">
        <v>0</v>
      </c>
      <c r="G327" s="293">
        <v>699</v>
      </c>
      <c r="H327" s="298" t="s">
        <v>6</v>
      </c>
      <c r="I327" s="291"/>
      <c r="J327" s="291"/>
      <c r="K327" s="291"/>
      <c r="L327" s="291"/>
    </row>
    <row r="328" spans="2:12" x14ac:dyDescent="0.25">
      <c r="B328" s="298" t="s">
        <v>674</v>
      </c>
      <c r="C328" s="293">
        <v>554.72</v>
      </c>
      <c r="D328" s="298" t="s">
        <v>6</v>
      </c>
      <c r="E328" s="293">
        <v>0</v>
      </c>
      <c r="F328" s="293">
        <v>0</v>
      </c>
      <c r="G328" s="293">
        <v>554.72</v>
      </c>
      <c r="H328" s="298" t="s">
        <v>6</v>
      </c>
      <c r="I328" s="291"/>
      <c r="J328" s="291"/>
      <c r="K328" s="291"/>
      <c r="L328" s="291"/>
    </row>
    <row r="329" spans="2:12" x14ac:dyDescent="0.25">
      <c r="B329" s="298" t="s">
        <v>675</v>
      </c>
      <c r="C329" s="293">
        <v>549</v>
      </c>
      <c r="D329" s="298" t="s">
        <v>6</v>
      </c>
      <c r="E329" s="293">
        <v>0</v>
      </c>
      <c r="F329" s="293">
        <v>0</v>
      </c>
      <c r="G329" s="293">
        <v>549</v>
      </c>
      <c r="H329" s="298" t="s">
        <v>6</v>
      </c>
      <c r="I329" s="291"/>
      <c r="J329" s="291"/>
      <c r="K329" s="291"/>
      <c r="L329" s="291"/>
    </row>
    <row r="330" spans="2:12" x14ac:dyDescent="0.25">
      <c r="B330" s="290" t="s">
        <v>191</v>
      </c>
      <c r="C330" s="297">
        <v>1173158</v>
      </c>
      <c r="D330" s="290" t="s">
        <v>6</v>
      </c>
      <c r="E330" s="297">
        <v>0</v>
      </c>
      <c r="F330" s="297">
        <v>0</v>
      </c>
      <c r="G330" s="297">
        <v>1173158</v>
      </c>
      <c r="H330" s="290" t="s">
        <v>6</v>
      </c>
      <c r="I330" s="291"/>
      <c r="J330" s="291"/>
      <c r="K330" s="291"/>
      <c r="L330" s="291"/>
    </row>
    <row r="331" spans="2:12" x14ac:dyDescent="0.25">
      <c r="B331" s="298" t="s">
        <v>676</v>
      </c>
      <c r="C331" s="293">
        <v>105700</v>
      </c>
      <c r="D331" s="298" t="s">
        <v>6</v>
      </c>
      <c r="E331" s="293">
        <v>0</v>
      </c>
      <c r="F331" s="293">
        <v>0</v>
      </c>
      <c r="G331" s="293">
        <v>105700</v>
      </c>
      <c r="H331" s="298" t="s">
        <v>6</v>
      </c>
      <c r="I331" s="291"/>
      <c r="J331" s="291"/>
      <c r="K331" s="291"/>
      <c r="L331" s="291"/>
    </row>
    <row r="332" spans="2:12" x14ac:dyDescent="0.25">
      <c r="B332" s="298" t="s">
        <v>677</v>
      </c>
      <c r="C332" s="293">
        <v>205000</v>
      </c>
      <c r="D332" s="298" t="s">
        <v>6</v>
      </c>
      <c r="E332" s="293">
        <v>0</v>
      </c>
      <c r="F332" s="293">
        <v>0</v>
      </c>
      <c r="G332" s="293">
        <v>205000</v>
      </c>
      <c r="H332" s="298" t="s">
        <v>6</v>
      </c>
      <c r="I332" s="291"/>
      <c r="J332" s="291"/>
      <c r="K332" s="291"/>
      <c r="L332" s="291"/>
    </row>
    <row r="333" spans="2:12" x14ac:dyDescent="0.25">
      <c r="B333" s="298" t="s">
        <v>678</v>
      </c>
      <c r="C333" s="293">
        <v>181900</v>
      </c>
      <c r="D333" s="298" t="s">
        <v>6</v>
      </c>
      <c r="E333" s="293">
        <v>0</v>
      </c>
      <c r="F333" s="293">
        <v>0</v>
      </c>
      <c r="G333" s="293">
        <v>181900</v>
      </c>
      <c r="H333" s="298" t="s">
        <v>6</v>
      </c>
      <c r="I333" s="291"/>
      <c r="J333" s="291"/>
      <c r="K333" s="291"/>
      <c r="L333" s="291"/>
    </row>
    <row r="334" spans="2:12" x14ac:dyDescent="0.25">
      <c r="B334" s="298" t="s">
        <v>679</v>
      </c>
      <c r="C334" s="293">
        <v>161958</v>
      </c>
      <c r="D334" s="298" t="s">
        <v>6</v>
      </c>
      <c r="E334" s="293">
        <v>0</v>
      </c>
      <c r="F334" s="293">
        <v>0</v>
      </c>
      <c r="G334" s="293">
        <v>161958</v>
      </c>
      <c r="H334" s="298" t="s">
        <v>6</v>
      </c>
      <c r="I334" s="291"/>
      <c r="J334" s="291"/>
      <c r="K334" s="291"/>
      <c r="L334" s="291"/>
    </row>
    <row r="335" spans="2:12" x14ac:dyDescent="0.25">
      <c r="B335" s="298" t="s">
        <v>680</v>
      </c>
      <c r="C335" s="293">
        <v>370600</v>
      </c>
      <c r="D335" s="298" t="s">
        <v>6</v>
      </c>
      <c r="E335" s="293">
        <v>0</v>
      </c>
      <c r="F335" s="293">
        <v>0</v>
      </c>
      <c r="G335" s="293">
        <v>370600</v>
      </c>
      <c r="H335" s="298" t="s">
        <v>6</v>
      </c>
      <c r="I335" s="291"/>
      <c r="J335" s="291"/>
      <c r="K335" s="291"/>
      <c r="L335" s="291"/>
    </row>
    <row r="336" spans="2:12" x14ac:dyDescent="0.25">
      <c r="B336" s="298" t="s">
        <v>681</v>
      </c>
      <c r="C336" s="293">
        <v>68000</v>
      </c>
      <c r="D336" s="298" t="s">
        <v>6</v>
      </c>
      <c r="E336" s="293">
        <v>0</v>
      </c>
      <c r="F336" s="293">
        <v>0</v>
      </c>
      <c r="G336" s="293">
        <v>68000</v>
      </c>
      <c r="H336" s="298" t="s">
        <v>6</v>
      </c>
      <c r="I336" s="291"/>
      <c r="J336" s="291"/>
      <c r="K336" s="291"/>
      <c r="L336" s="291"/>
    </row>
    <row r="337" spans="2:12" x14ac:dyDescent="0.25">
      <c r="B337" s="298" t="s">
        <v>682</v>
      </c>
      <c r="C337" s="293">
        <v>80000</v>
      </c>
      <c r="D337" s="298" t="s">
        <v>6</v>
      </c>
      <c r="E337" s="293">
        <v>0</v>
      </c>
      <c r="F337" s="293">
        <v>0</v>
      </c>
      <c r="G337" s="293">
        <v>80000</v>
      </c>
      <c r="H337" s="298" t="s">
        <v>6</v>
      </c>
      <c r="I337" s="291"/>
      <c r="J337" s="291"/>
      <c r="K337" s="291"/>
      <c r="L337" s="291"/>
    </row>
    <row r="338" spans="2:12" x14ac:dyDescent="0.25">
      <c r="B338" s="290" t="s">
        <v>192</v>
      </c>
      <c r="C338" s="297">
        <v>17708657.870000001</v>
      </c>
      <c r="D338" s="290" t="s">
        <v>6</v>
      </c>
      <c r="E338" s="297">
        <v>0</v>
      </c>
      <c r="F338" s="297">
        <v>0</v>
      </c>
      <c r="G338" s="297">
        <v>17708657.870000001</v>
      </c>
      <c r="H338" s="290" t="s">
        <v>6</v>
      </c>
      <c r="I338" s="291"/>
      <c r="J338" s="291"/>
      <c r="K338" s="291"/>
      <c r="L338" s="291"/>
    </row>
    <row r="339" spans="2:12" x14ac:dyDescent="0.25">
      <c r="B339" s="298" t="s">
        <v>683</v>
      </c>
      <c r="C339" s="293">
        <v>791040</v>
      </c>
      <c r="D339" s="298" t="s">
        <v>6</v>
      </c>
      <c r="E339" s="293">
        <v>0</v>
      </c>
      <c r="F339" s="293">
        <v>0</v>
      </c>
      <c r="G339" s="293">
        <v>791040</v>
      </c>
      <c r="H339" s="298" t="s">
        <v>6</v>
      </c>
      <c r="I339" s="291"/>
      <c r="J339" s="291"/>
      <c r="K339" s="291"/>
      <c r="L339" s="291"/>
    </row>
    <row r="340" spans="2:12" x14ac:dyDescent="0.25">
      <c r="B340" s="298" t="s">
        <v>684</v>
      </c>
      <c r="C340" s="293">
        <v>1383695.45</v>
      </c>
      <c r="D340" s="298" t="s">
        <v>6</v>
      </c>
      <c r="E340" s="293">
        <v>0</v>
      </c>
      <c r="F340" s="293">
        <v>0</v>
      </c>
      <c r="G340" s="293">
        <v>1383695.45</v>
      </c>
      <c r="H340" s="298" t="s">
        <v>6</v>
      </c>
      <c r="I340" s="291"/>
      <c r="J340" s="291"/>
      <c r="K340" s="291"/>
      <c r="L340" s="291"/>
    </row>
    <row r="341" spans="2:12" x14ac:dyDescent="0.25">
      <c r="B341" s="298" t="s">
        <v>685</v>
      </c>
      <c r="C341" s="293">
        <v>707273.86</v>
      </c>
      <c r="D341" s="298" t="s">
        <v>6</v>
      </c>
      <c r="E341" s="293">
        <v>0</v>
      </c>
      <c r="F341" s="293">
        <v>0</v>
      </c>
      <c r="G341" s="293">
        <v>707273.86</v>
      </c>
      <c r="H341" s="298" t="s">
        <v>6</v>
      </c>
      <c r="I341" s="291"/>
      <c r="J341" s="291"/>
      <c r="K341" s="291"/>
      <c r="L341" s="291"/>
    </row>
    <row r="342" spans="2:12" x14ac:dyDescent="0.25">
      <c r="B342" s="298" t="s">
        <v>686</v>
      </c>
      <c r="C342" s="293">
        <v>2506847</v>
      </c>
      <c r="D342" s="298" t="s">
        <v>6</v>
      </c>
      <c r="E342" s="293">
        <v>0</v>
      </c>
      <c r="F342" s="293">
        <v>0</v>
      </c>
      <c r="G342" s="293">
        <v>2506847</v>
      </c>
      <c r="H342" s="298" t="s">
        <v>6</v>
      </c>
      <c r="I342" s="291"/>
      <c r="J342" s="291"/>
      <c r="K342" s="291"/>
      <c r="L342" s="291"/>
    </row>
    <row r="343" spans="2:12" x14ac:dyDescent="0.25">
      <c r="B343" s="298" t="s">
        <v>687</v>
      </c>
      <c r="C343" s="293">
        <v>12319801.560000001</v>
      </c>
      <c r="D343" s="298" t="s">
        <v>6</v>
      </c>
      <c r="E343" s="293">
        <v>0</v>
      </c>
      <c r="F343" s="293">
        <v>0</v>
      </c>
      <c r="G343" s="293">
        <v>12319801.560000001</v>
      </c>
      <c r="H343" s="298" t="s">
        <v>6</v>
      </c>
      <c r="I343" s="291"/>
      <c r="J343" s="291"/>
      <c r="K343" s="291"/>
      <c r="L343" s="291"/>
    </row>
    <row r="344" spans="2:12" x14ac:dyDescent="0.25">
      <c r="B344" s="290" t="s">
        <v>194</v>
      </c>
      <c r="C344" s="297">
        <v>645000</v>
      </c>
      <c r="D344" s="290" t="s">
        <v>6</v>
      </c>
      <c r="E344" s="297">
        <v>0</v>
      </c>
      <c r="F344" s="297">
        <v>0</v>
      </c>
      <c r="G344" s="297">
        <v>645000</v>
      </c>
      <c r="H344" s="290" t="s">
        <v>6</v>
      </c>
      <c r="I344" s="291"/>
      <c r="J344" s="291"/>
      <c r="K344" s="291"/>
      <c r="L344" s="291"/>
    </row>
    <row r="345" spans="2:12" x14ac:dyDescent="0.25">
      <c r="B345" s="298" t="s">
        <v>688</v>
      </c>
      <c r="C345" s="293">
        <v>95000</v>
      </c>
      <c r="D345" s="298" t="s">
        <v>6</v>
      </c>
      <c r="E345" s="293">
        <v>0</v>
      </c>
      <c r="F345" s="293">
        <v>0</v>
      </c>
      <c r="G345" s="293">
        <v>95000</v>
      </c>
      <c r="H345" s="298" t="s">
        <v>6</v>
      </c>
      <c r="I345" s="291"/>
      <c r="J345" s="291"/>
      <c r="K345" s="291"/>
      <c r="L345" s="291"/>
    </row>
    <row r="346" spans="2:12" x14ac:dyDescent="0.25">
      <c r="B346" s="298" t="s">
        <v>689</v>
      </c>
      <c r="C346" s="293">
        <v>550000</v>
      </c>
      <c r="D346" s="298" t="s">
        <v>6</v>
      </c>
      <c r="E346" s="293">
        <v>0</v>
      </c>
      <c r="F346" s="293">
        <v>0</v>
      </c>
      <c r="G346" s="293">
        <v>550000</v>
      </c>
      <c r="H346" s="298" t="s">
        <v>6</v>
      </c>
      <c r="I346" s="291"/>
      <c r="J346" s="291"/>
      <c r="K346" s="291"/>
      <c r="L346" s="291"/>
    </row>
    <row r="347" spans="2:12" x14ac:dyDescent="0.25">
      <c r="B347" s="290" t="s">
        <v>195</v>
      </c>
      <c r="C347" s="297">
        <v>443695</v>
      </c>
      <c r="D347" s="290" t="s">
        <v>6</v>
      </c>
      <c r="E347" s="297">
        <v>0</v>
      </c>
      <c r="F347" s="297">
        <v>0</v>
      </c>
      <c r="G347" s="297">
        <v>443695</v>
      </c>
      <c r="H347" s="290" t="s">
        <v>6</v>
      </c>
      <c r="I347" s="291"/>
      <c r="J347" s="291"/>
      <c r="K347" s="291"/>
      <c r="L347" s="291"/>
    </row>
    <row r="348" spans="2:12" x14ac:dyDescent="0.25">
      <c r="B348" s="298" t="s">
        <v>688</v>
      </c>
      <c r="C348" s="293">
        <v>50000</v>
      </c>
      <c r="D348" s="298" t="s">
        <v>6</v>
      </c>
      <c r="E348" s="293">
        <v>0</v>
      </c>
      <c r="F348" s="293">
        <v>0</v>
      </c>
      <c r="G348" s="293">
        <v>50000</v>
      </c>
      <c r="H348" s="298" t="s">
        <v>6</v>
      </c>
      <c r="I348" s="291"/>
      <c r="J348" s="291"/>
      <c r="K348" s="291"/>
      <c r="L348" s="291"/>
    </row>
    <row r="349" spans="2:12" x14ac:dyDescent="0.25">
      <c r="B349" s="298" t="s">
        <v>689</v>
      </c>
      <c r="C349" s="293">
        <v>393695</v>
      </c>
      <c r="D349" s="298" t="s">
        <v>6</v>
      </c>
      <c r="E349" s="293">
        <v>0</v>
      </c>
      <c r="F349" s="293">
        <v>0</v>
      </c>
      <c r="G349" s="293">
        <v>393695</v>
      </c>
      <c r="H349" s="298" t="s">
        <v>6</v>
      </c>
      <c r="I349" s="291"/>
      <c r="J349" s="291"/>
      <c r="K349" s="291"/>
      <c r="L349" s="291"/>
    </row>
    <row r="350" spans="2:12" x14ac:dyDescent="0.25">
      <c r="B350" s="290" t="s">
        <v>197</v>
      </c>
      <c r="C350" s="290" t="s">
        <v>6</v>
      </c>
      <c r="D350" s="297">
        <v>808657</v>
      </c>
      <c r="E350" s="297">
        <v>0</v>
      </c>
      <c r="F350" s="297">
        <v>0</v>
      </c>
      <c r="G350" s="290" t="s">
        <v>6</v>
      </c>
      <c r="H350" s="297">
        <v>808657</v>
      </c>
      <c r="I350" s="291"/>
      <c r="J350" s="291"/>
      <c r="K350" s="291"/>
      <c r="L350" s="291"/>
    </row>
    <row r="351" spans="2:12" x14ac:dyDescent="0.25">
      <c r="B351" s="290" t="s">
        <v>199</v>
      </c>
      <c r="C351" s="301">
        <v>-278997.7</v>
      </c>
      <c r="D351" s="290" t="s">
        <v>6</v>
      </c>
      <c r="E351" s="297">
        <v>0</v>
      </c>
      <c r="F351" s="297">
        <v>0</v>
      </c>
      <c r="G351" s="301">
        <v>-278997.7</v>
      </c>
      <c r="H351" s="290" t="s">
        <v>6</v>
      </c>
      <c r="I351" s="291"/>
      <c r="J351" s="291"/>
      <c r="K351" s="291"/>
      <c r="L351" s="291"/>
    </row>
    <row r="352" spans="2:12" x14ac:dyDescent="0.25">
      <c r="B352" s="290" t="s">
        <v>201</v>
      </c>
      <c r="C352" s="301">
        <v>-258185.49</v>
      </c>
      <c r="D352" s="290" t="s">
        <v>6</v>
      </c>
      <c r="E352" s="297">
        <v>0</v>
      </c>
      <c r="F352" s="297">
        <v>0</v>
      </c>
      <c r="G352" s="301">
        <v>-258185.49</v>
      </c>
      <c r="H352" s="290" t="s">
        <v>6</v>
      </c>
      <c r="I352" s="291"/>
      <c r="J352" s="291"/>
      <c r="K352" s="291"/>
      <c r="L352" s="291"/>
    </row>
    <row r="353" spans="2:12" x14ac:dyDescent="0.25">
      <c r="B353" s="290" t="s">
        <v>203</v>
      </c>
      <c r="C353" s="301">
        <v>-1098</v>
      </c>
      <c r="D353" s="290" t="s">
        <v>6</v>
      </c>
      <c r="E353" s="297">
        <v>0</v>
      </c>
      <c r="F353" s="297">
        <v>0</v>
      </c>
      <c r="G353" s="301">
        <v>-1098</v>
      </c>
      <c r="H353" s="290" t="s">
        <v>6</v>
      </c>
      <c r="I353" s="291"/>
      <c r="J353" s="291"/>
      <c r="K353" s="291"/>
      <c r="L353" s="291"/>
    </row>
    <row r="354" spans="2:12" x14ac:dyDescent="0.25">
      <c r="B354" s="290" t="s">
        <v>205</v>
      </c>
      <c r="C354" s="301">
        <v>-199.9</v>
      </c>
      <c r="D354" s="290" t="s">
        <v>6</v>
      </c>
      <c r="E354" s="297">
        <v>0</v>
      </c>
      <c r="F354" s="297">
        <v>0</v>
      </c>
      <c r="G354" s="301">
        <v>-199.9</v>
      </c>
      <c r="H354" s="290" t="s">
        <v>6</v>
      </c>
      <c r="I354" s="291"/>
      <c r="J354" s="291"/>
      <c r="K354" s="291"/>
      <c r="L354" s="291"/>
    </row>
    <row r="355" spans="2:12" x14ac:dyDescent="0.25">
      <c r="B355" s="298" t="s">
        <v>690</v>
      </c>
      <c r="C355" s="298" t="s">
        <v>6</v>
      </c>
      <c r="D355" s="293">
        <v>1378217.93</v>
      </c>
      <c r="E355" s="293">
        <v>7507.48</v>
      </c>
      <c r="F355" s="293">
        <v>1492.97</v>
      </c>
      <c r="G355" s="298" t="s">
        <v>6</v>
      </c>
      <c r="H355" s="293">
        <v>1372203.42</v>
      </c>
      <c r="I355" s="291"/>
      <c r="J355" s="291"/>
      <c r="K355" s="291"/>
      <c r="L355" s="291"/>
    </row>
    <row r="356" spans="2:12" x14ac:dyDescent="0.25">
      <c r="B356" s="298" t="s">
        <v>363</v>
      </c>
      <c r="C356" s="298" t="s">
        <v>6</v>
      </c>
      <c r="D356" s="293">
        <v>1329010.42</v>
      </c>
      <c r="E356" s="293">
        <v>7507.48</v>
      </c>
      <c r="F356" s="293">
        <v>1842.97</v>
      </c>
      <c r="G356" s="298" t="s">
        <v>6</v>
      </c>
      <c r="H356" s="293">
        <v>1323345.9099999999</v>
      </c>
      <c r="I356" s="291"/>
      <c r="J356" s="291"/>
      <c r="K356" s="291"/>
      <c r="L356" s="291"/>
    </row>
    <row r="357" spans="2:12" x14ac:dyDescent="0.25">
      <c r="B357" s="290" t="s">
        <v>169</v>
      </c>
      <c r="C357" s="290" t="s">
        <v>6</v>
      </c>
      <c r="D357" s="297">
        <v>913919</v>
      </c>
      <c r="E357" s="297">
        <v>7507.48</v>
      </c>
      <c r="F357" s="297">
        <v>1842.97</v>
      </c>
      <c r="G357" s="290" t="s">
        <v>6</v>
      </c>
      <c r="H357" s="297">
        <v>908254.49</v>
      </c>
      <c r="I357" s="291"/>
      <c r="J357" s="291"/>
      <c r="K357" s="291"/>
      <c r="L357" s="291"/>
    </row>
    <row r="358" spans="2:12" x14ac:dyDescent="0.25">
      <c r="B358" s="298" t="s">
        <v>691</v>
      </c>
      <c r="C358" s="298" t="s">
        <v>6</v>
      </c>
      <c r="D358" s="293">
        <v>83228</v>
      </c>
      <c r="E358" s="293">
        <v>0</v>
      </c>
      <c r="F358" s="293">
        <v>0</v>
      </c>
      <c r="G358" s="298" t="s">
        <v>6</v>
      </c>
      <c r="H358" s="293">
        <v>83228</v>
      </c>
      <c r="I358" s="291"/>
      <c r="J358" s="291"/>
      <c r="K358" s="291"/>
      <c r="L358" s="291"/>
    </row>
    <row r="359" spans="2:12" x14ac:dyDescent="0.25">
      <c r="B359" s="298" t="s">
        <v>401</v>
      </c>
      <c r="C359" s="298" t="s">
        <v>6</v>
      </c>
      <c r="D359" s="293">
        <v>191</v>
      </c>
      <c r="E359" s="293">
        <v>0</v>
      </c>
      <c r="F359" s="293">
        <v>0</v>
      </c>
      <c r="G359" s="298" t="s">
        <v>6</v>
      </c>
      <c r="H359" s="293">
        <v>191</v>
      </c>
      <c r="I359" s="291"/>
      <c r="J359" s="291"/>
      <c r="K359" s="291"/>
      <c r="L359" s="291"/>
    </row>
    <row r="360" spans="2:12" x14ac:dyDescent="0.25">
      <c r="B360" s="298" t="s">
        <v>692</v>
      </c>
      <c r="C360" s="298" t="s">
        <v>6</v>
      </c>
      <c r="D360" s="293">
        <v>0.59</v>
      </c>
      <c r="E360" s="293">
        <v>0</v>
      </c>
      <c r="F360" s="293">
        <v>0</v>
      </c>
      <c r="G360" s="298" t="s">
        <v>6</v>
      </c>
      <c r="H360" s="293">
        <v>0.59</v>
      </c>
      <c r="I360" s="291"/>
      <c r="J360" s="291"/>
      <c r="K360" s="291"/>
      <c r="L360" s="291"/>
    </row>
    <row r="361" spans="2:12" x14ac:dyDescent="0.25">
      <c r="B361" s="298" t="s">
        <v>693</v>
      </c>
      <c r="C361" s="298" t="s">
        <v>6</v>
      </c>
      <c r="D361" s="293">
        <v>1516.72</v>
      </c>
      <c r="E361" s="293">
        <v>0</v>
      </c>
      <c r="F361" s="293">
        <v>0</v>
      </c>
      <c r="G361" s="298" t="s">
        <v>6</v>
      </c>
      <c r="H361" s="293">
        <v>1516.72</v>
      </c>
      <c r="I361" s="291"/>
      <c r="J361" s="291"/>
      <c r="K361" s="291"/>
      <c r="L361" s="291"/>
    </row>
    <row r="362" spans="2:12" x14ac:dyDescent="0.25">
      <c r="B362" s="298" t="s">
        <v>694</v>
      </c>
      <c r="C362" s="298" t="s">
        <v>6</v>
      </c>
      <c r="D362" s="293">
        <v>7.0000000000000007E-2</v>
      </c>
      <c r="E362" s="293">
        <v>0</v>
      </c>
      <c r="F362" s="293">
        <v>0</v>
      </c>
      <c r="G362" s="298" t="s">
        <v>6</v>
      </c>
      <c r="H362" s="293">
        <v>7.0000000000000007E-2</v>
      </c>
      <c r="I362" s="291"/>
      <c r="J362" s="291"/>
      <c r="K362" s="291"/>
      <c r="L362" s="291"/>
    </row>
    <row r="363" spans="2:12" x14ac:dyDescent="0.25">
      <c r="B363" s="298" t="s">
        <v>695</v>
      </c>
      <c r="C363" s="298" t="s">
        <v>6</v>
      </c>
      <c r="D363" s="293">
        <v>25000</v>
      </c>
      <c r="E363" s="293">
        <v>0</v>
      </c>
      <c r="F363" s="293">
        <v>0</v>
      </c>
      <c r="G363" s="298" t="s">
        <v>6</v>
      </c>
      <c r="H363" s="293">
        <v>25000</v>
      </c>
      <c r="I363" s="291"/>
      <c r="J363" s="291"/>
      <c r="K363" s="291"/>
      <c r="L363" s="291"/>
    </row>
    <row r="364" spans="2:12" x14ac:dyDescent="0.25">
      <c r="B364" s="298" t="s">
        <v>696</v>
      </c>
      <c r="C364" s="298" t="s">
        <v>6</v>
      </c>
      <c r="D364" s="293">
        <v>7772.89</v>
      </c>
      <c r="E364" s="293">
        <v>0</v>
      </c>
      <c r="F364" s="293">
        <v>0</v>
      </c>
      <c r="G364" s="298" t="s">
        <v>6</v>
      </c>
      <c r="H364" s="293">
        <v>7772.89</v>
      </c>
      <c r="I364" s="291"/>
      <c r="J364" s="291"/>
      <c r="K364" s="291"/>
      <c r="L364" s="291"/>
    </row>
    <row r="365" spans="2:12" x14ac:dyDescent="0.25">
      <c r="B365" s="298" t="s">
        <v>697</v>
      </c>
      <c r="C365" s="298" t="s">
        <v>6</v>
      </c>
      <c r="D365" s="293">
        <v>130000</v>
      </c>
      <c r="E365" s="293">
        <v>0</v>
      </c>
      <c r="F365" s="293">
        <v>0</v>
      </c>
      <c r="G365" s="298" t="s">
        <v>6</v>
      </c>
      <c r="H365" s="293">
        <v>130000</v>
      </c>
      <c r="I365" s="291"/>
      <c r="J365" s="291"/>
      <c r="K365" s="291"/>
      <c r="L365" s="291"/>
    </row>
    <row r="366" spans="2:12" x14ac:dyDescent="0.25">
      <c r="B366" s="298" t="s">
        <v>442</v>
      </c>
      <c r="C366" s="298" t="s">
        <v>6</v>
      </c>
      <c r="D366" s="293">
        <v>20000</v>
      </c>
      <c r="E366" s="293">
        <v>0</v>
      </c>
      <c r="F366" s="293">
        <v>0</v>
      </c>
      <c r="G366" s="298" t="s">
        <v>6</v>
      </c>
      <c r="H366" s="293">
        <v>20000</v>
      </c>
      <c r="I366" s="291"/>
      <c r="J366" s="291"/>
      <c r="K366" s="291"/>
      <c r="L366" s="291"/>
    </row>
    <row r="367" spans="2:12" x14ac:dyDescent="0.25">
      <c r="B367" s="298" t="s">
        <v>169</v>
      </c>
      <c r="C367" s="298" t="s">
        <v>6</v>
      </c>
      <c r="D367" s="293">
        <v>28728.86</v>
      </c>
      <c r="E367" s="293">
        <v>0</v>
      </c>
      <c r="F367" s="293">
        <v>0</v>
      </c>
      <c r="G367" s="298" t="s">
        <v>6</v>
      </c>
      <c r="H367" s="293">
        <v>28728.86</v>
      </c>
      <c r="I367" s="291"/>
      <c r="J367" s="291"/>
      <c r="K367" s="291"/>
      <c r="L367" s="291"/>
    </row>
    <row r="368" spans="2:12" x14ac:dyDescent="0.25">
      <c r="B368" s="298" t="s">
        <v>441</v>
      </c>
      <c r="C368" s="298" t="s">
        <v>6</v>
      </c>
      <c r="D368" s="293">
        <v>362331.7</v>
      </c>
      <c r="E368" s="293">
        <v>0</v>
      </c>
      <c r="F368" s="293">
        <v>0</v>
      </c>
      <c r="G368" s="298" t="s">
        <v>6</v>
      </c>
      <c r="H368" s="293">
        <v>362331.7</v>
      </c>
      <c r="I368" s="291"/>
      <c r="J368" s="291"/>
      <c r="K368" s="291"/>
      <c r="L368" s="291"/>
    </row>
    <row r="369" spans="2:12" x14ac:dyDescent="0.25">
      <c r="B369" s="298" t="s">
        <v>698</v>
      </c>
      <c r="C369" s="298" t="s">
        <v>6</v>
      </c>
      <c r="D369" s="293">
        <v>114996.99</v>
      </c>
      <c r="E369" s="293">
        <v>7507.48</v>
      </c>
      <c r="F369" s="293">
        <v>0</v>
      </c>
      <c r="G369" s="298" t="s">
        <v>6</v>
      </c>
      <c r="H369" s="293">
        <v>107489.51</v>
      </c>
      <c r="I369" s="291"/>
      <c r="J369" s="291"/>
      <c r="K369" s="291"/>
      <c r="L369" s="291"/>
    </row>
    <row r="370" spans="2:12" x14ac:dyDescent="0.25">
      <c r="B370" s="298" t="s">
        <v>111</v>
      </c>
      <c r="C370" s="298" t="s">
        <v>6</v>
      </c>
      <c r="D370" s="293">
        <v>40020</v>
      </c>
      <c r="E370" s="293">
        <v>0</v>
      </c>
      <c r="F370" s="293">
        <v>0</v>
      </c>
      <c r="G370" s="298" t="s">
        <v>6</v>
      </c>
      <c r="H370" s="293">
        <v>40020</v>
      </c>
      <c r="I370" s="291"/>
      <c r="J370" s="291"/>
      <c r="K370" s="291"/>
      <c r="L370" s="291"/>
    </row>
    <row r="371" spans="2:12" x14ac:dyDescent="0.25">
      <c r="B371" s="298" t="s">
        <v>373</v>
      </c>
      <c r="C371" s="298" t="s">
        <v>6</v>
      </c>
      <c r="D371" s="293">
        <v>100000</v>
      </c>
      <c r="E371" s="293">
        <v>0</v>
      </c>
      <c r="F371" s="293">
        <v>0</v>
      </c>
      <c r="G371" s="298" t="s">
        <v>6</v>
      </c>
      <c r="H371" s="293">
        <v>100000</v>
      </c>
      <c r="I371" s="291"/>
      <c r="J371" s="291"/>
      <c r="K371" s="291"/>
      <c r="L371" s="291"/>
    </row>
    <row r="372" spans="2:12" x14ac:dyDescent="0.25">
      <c r="B372" s="298" t="s">
        <v>699</v>
      </c>
      <c r="C372" s="298" t="s">
        <v>6</v>
      </c>
      <c r="D372" s="293">
        <v>132.18</v>
      </c>
      <c r="E372" s="293">
        <v>0</v>
      </c>
      <c r="F372" s="293">
        <v>1842.97</v>
      </c>
      <c r="G372" s="298" t="s">
        <v>6</v>
      </c>
      <c r="H372" s="293">
        <v>1975.15</v>
      </c>
      <c r="I372" s="291"/>
      <c r="J372" s="291"/>
      <c r="K372" s="291"/>
      <c r="L372" s="291"/>
    </row>
    <row r="373" spans="2:12" x14ac:dyDescent="0.25">
      <c r="B373" s="290" t="s">
        <v>171</v>
      </c>
      <c r="C373" s="290" t="s">
        <v>6</v>
      </c>
      <c r="D373" s="297">
        <v>415091.42</v>
      </c>
      <c r="E373" s="297">
        <v>0</v>
      </c>
      <c r="F373" s="297">
        <v>0</v>
      </c>
      <c r="G373" s="290" t="s">
        <v>6</v>
      </c>
      <c r="H373" s="297">
        <v>415091.42</v>
      </c>
      <c r="I373" s="291"/>
      <c r="J373" s="291"/>
      <c r="K373" s="291"/>
      <c r="L373" s="291"/>
    </row>
    <row r="374" spans="2:12" x14ac:dyDescent="0.25">
      <c r="B374" s="298" t="s">
        <v>701</v>
      </c>
      <c r="C374" s="298" t="s">
        <v>6</v>
      </c>
      <c r="D374" s="293">
        <v>14735.05</v>
      </c>
      <c r="E374" s="293">
        <v>0</v>
      </c>
      <c r="F374" s="293">
        <v>0</v>
      </c>
      <c r="G374" s="298" t="s">
        <v>6</v>
      </c>
      <c r="H374" s="293">
        <v>14735.05</v>
      </c>
      <c r="I374" s="291"/>
      <c r="J374" s="291"/>
      <c r="K374" s="291"/>
      <c r="L374" s="291"/>
    </row>
    <row r="375" spans="2:12" x14ac:dyDescent="0.25">
      <c r="B375" s="298" t="s">
        <v>702</v>
      </c>
      <c r="C375" s="298" t="s">
        <v>6</v>
      </c>
      <c r="D375" s="293">
        <v>14677.39</v>
      </c>
      <c r="E375" s="293">
        <v>0</v>
      </c>
      <c r="F375" s="293">
        <v>0</v>
      </c>
      <c r="G375" s="298" t="s">
        <v>6</v>
      </c>
      <c r="H375" s="293">
        <v>14677.39</v>
      </c>
      <c r="I375" s="291"/>
      <c r="J375" s="291"/>
      <c r="K375" s="291"/>
      <c r="L375" s="291"/>
    </row>
    <row r="376" spans="2:12" x14ac:dyDescent="0.25">
      <c r="B376" s="298" t="s">
        <v>703</v>
      </c>
      <c r="C376" s="298" t="s">
        <v>6</v>
      </c>
      <c r="D376" s="300">
        <v>-45071.91</v>
      </c>
      <c r="E376" s="293">
        <v>0</v>
      </c>
      <c r="F376" s="293">
        <v>0</v>
      </c>
      <c r="G376" s="298" t="s">
        <v>6</v>
      </c>
      <c r="H376" s="300">
        <v>-45071.91</v>
      </c>
      <c r="I376" s="291"/>
      <c r="J376" s="291"/>
      <c r="K376" s="291"/>
      <c r="L376" s="291"/>
    </row>
    <row r="377" spans="2:12" x14ac:dyDescent="0.25">
      <c r="B377" s="298" t="s">
        <v>704</v>
      </c>
      <c r="C377" s="298" t="s">
        <v>6</v>
      </c>
      <c r="D377" s="293">
        <v>18571.77</v>
      </c>
      <c r="E377" s="293">
        <v>0</v>
      </c>
      <c r="F377" s="293">
        <v>0</v>
      </c>
      <c r="G377" s="298" t="s">
        <v>6</v>
      </c>
      <c r="H377" s="293">
        <v>18571.77</v>
      </c>
      <c r="I377" s="291"/>
      <c r="J377" s="291"/>
      <c r="K377" s="291"/>
      <c r="L377" s="291"/>
    </row>
    <row r="378" spans="2:12" x14ac:dyDescent="0.25">
      <c r="B378" s="298" t="s">
        <v>705</v>
      </c>
      <c r="C378" s="298" t="s">
        <v>6</v>
      </c>
      <c r="D378" s="293">
        <v>92868.9</v>
      </c>
      <c r="E378" s="293">
        <v>0</v>
      </c>
      <c r="F378" s="293">
        <v>0</v>
      </c>
      <c r="G378" s="298" t="s">
        <v>6</v>
      </c>
      <c r="H378" s="293">
        <v>92868.9</v>
      </c>
      <c r="I378" s="291"/>
      <c r="J378" s="291"/>
      <c r="K378" s="291"/>
      <c r="L378" s="291"/>
    </row>
    <row r="379" spans="2:12" x14ac:dyDescent="0.25">
      <c r="B379" s="298" t="s">
        <v>706</v>
      </c>
      <c r="C379" s="298" t="s">
        <v>6</v>
      </c>
      <c r="D379" s="293">
        <v>1857.16</v>
      </c>
      <c r="E379" s="293">
        <v>0</v>
      </c>
      <c r="F379" s="293">
        <v>0</v>
      </c>
      <c r="G379" s="298" t="s">
        <v>6</v>
      </c>
      <c r="H379" s="293">
        <v>1857.16</v>
      </c>
      <c r="I379" s="291"/>
      <c r="J379" s="291"/>
      <c r="K379" s="291"/>
      <c r="L379" s="291"/>
    </row>
    <row r="380" spans="2:12" x14ac:dyDescent="0.25">
      <c r="B380" s="298" t="s">
        <v>707</v>
      </c>
      <c r="C380" s="298" t="s">
        <v>6</v>
      </c>
      <c r="D380" s="293">
        <v>2785.76</v>
      </c>
      <c r="E380" s="293">
        <v>0</v>
      </c>
      <c r="F380" s="293">
        <v>0</v>
      </c>
      <c r="G380" s="298" t="s">
        <v>6</v>
      </c>
      <c r="H380" s="293">
        <v>2785.76</v>
      </c>
      <c r="I380" s="291"/>
      <c r="J380" s="291"/>
      <c r="K380" s="291"/>
      <c r="L380" s="291"/>
    </row>
    <row r="381" spans="2:12" x14ac:dyDescent="0.25">
      <c r="B381" s="298" t="s">
        <v>708</v>
      </c>
      <c r="C381" s="298" t="s">
        <v>6</v>
      </c>
      <c r="D381" s="293">
        <v>314667.3</v>
      </c>
      <c r="E381" s="293">
        <v>0</v>
      </c>
      <c r="F381" s="293">
        <v>0</v>
      </c>
      <c r="G381" s="298" t="s">
        <v>6</v>
      </c>
      <c r="H381" s="293">
        <v>314667.3</v>
      </c>
      <c r="I381" s="291"/>
      <c r="J381" s="291"/>
      <c r="K381" s="291"/>
      <c r="L381" s="291"/>
    </row>
    <row r="382" spans="2:12" x14ac:dyDescent="0.25">
      <c r="B382" s="298" t="s">
        <v>709</v>
      </c>
      <c r="C382" s="298" t="s">
        <v>6</v>
      </c>
      <c r="D382" s="293">
        <v>49207.51</v>
      </c>
      <c r="E382" s="293">
        <v>0</v>
      </c>
      <c r="F382" s="300">
        <v>-350</v>
      </c>
      <c r="G382" s="298" t="s">
        <v>6</v>
      </c>
      <c r="H382" s="293">
        <v>48857.51</v>
      </c>
      <c r="I382" s="291"/>
      <c r="J382" s="291"/>
      <c r="K382" s="291"/>
      <c r="L382" s="291"/>
    </row>
    <row r="383" spans="2:12" x14ac:dyDescent="0.25">
      <c r="B383" s="290" t="s">
        <v>180</v>
      </c>
      <c r="C383" s="290" t="s">
        <v>6</v>
      </c>
      <c r="D383" s="297">
        <v>49207.51</v>
      </c>
      <c r="E383" s="297">
        <v>0</v>
      </c>
      <c r="F383" s="301">
        <v>-350</v>
      </c>
      <c r="G383" s="290" t="s">
        <v>6</v>
      </c>
      <c r="H383" s="297">
        <v>48857.51</v>
      </c>
      <c r="I383" s="291"/>
      <c r="J383" s="291"/>
      <c r="K383" s="291"/>
      <c r="L383" s="291"/>
    </row>
    <row r="384" spans="2:12" x14ac:dyDescent="0.25">
      <c r="B384" s="298" t="s">
        <v>428</v>
      </c>
      <c r="C384" s="298" t="s">
        <v>6</v>
      </c>
      <c r="D384" s="293">
        <v>2520</v>
      </c>
      <c r="E384" s="293">
        <v>0</v>
      </c>
      <c r="F384" s="293">
        <v>0</v>
      </c>
      <c r="G384" s="298" t="s">
        <v>6</v>
      </c>
      <c r="H384" s="293">
        <v>2520</v>
      </c>
      <c r="I384" s="291"/>
      <c r="J384" s="291"/>
      <c r="K384" s="291"/>
      <c r="L384" s="291"/>
    </row>
    <row r="385" spans="2:12" x14ac:dyDescent="0.25">
      <c r="B385" s="298" t="s">
        <v>380</v>
      </c>
      <c r="C385" s="298" t="s">
        <v>6</v>
      </c>
      <c r="D385" s="293">
        <v>1400</v>
      </c>
      <c r="E385" s="293">
        <v>0</v>
      </c>
      <c r="F385" s="293">
        <v>0</v>
      </c>
      <c r="G385" s="298" t="s">
        <v>6</v>
      </c>
      <c r="H385" s="293">
        <v>1400</v>
      </c>
      <c r="I385" s="291"/>
      <c r="J385" s="291"/>
      <c r="K385" s="291"/>
      <c r="L385" s="291"/>
    </row>
    <row r="386" spans="2:12" x14ac:dyDescent="0.25">
      <c r="B386" s="298" t="s">
        <v>383</v>
      </c>
      <c r="C386" s="298" t="s">
        <v>6</v>
      </c>
      <c r="D386" s="293">
        <v>1400</v>
      </c>
      <c r="E386" s="293">
        <v>0</v>
      </c>
      <c r="F386" s="293">
        <v>0</v>
      </c>
      <c r="G386" s="298" t="s">
        <v>6</v>
      </c>
      <c r="H386" s="293">
        <v>1400</v>
      </c>
      <c r="I386" s="291"/>
      <c r="J386" s="291"/>
      <c r="K386" s="291"/>
      <c r="L386" s="291"/>
    </row>
    <row r="387" spans="2:12" x14ac:dyDescent="0.25">
      <c r="B387" s="298" t="s">
        <v>384</v>
      </c>
      <c r="C387" s="298" t="s">
        <v>6</v>
      </c>
      <c r="D387" s="293">
        <v>350</v>
      </c>
      <c r="E387" s="293">
        <v>0</v>
      </c>
      <c r="F387" s="293">
        <v>0</v>
      </c>
      <c r="G387" s="298" t="s">
        <v>6</v>
      </c>
      <c r="H387" s="293">
        <v>350</v>
      </c>
      <c r="I387" s="291"/>
      <c r="J387" s="291"/>
      <c r="K387" s="291"/>
      <c r="L387" s="291"/>
    </row>
    <row r="388" spans="2:12" x14ac:dyDescent="0.25">
      <c r="B388" s="298" t="s">
        <v>466</v>
      </c>
      <c r="C388" s="298" t="s">
        <v>6</v>
      </c>
      <c r="D388" s="293">
        <v>700</v>
      </c>
      <c r="E388" s="293">
        <v>0</v>
      </c>
      <c r="F388" s="293">
        <v>0</v>
      </c>
      <c r="G388" s="298" t="s">
        <v>6</v>
      </c>
      <c r="H388" s="293">
        <v>700</v>
      </c>
      <c r="I388" s="291"/>
      <c r="J388" s="291"/>
      <c r="K388" s="291"/>
      <c r="L388" s="291"/>
    </row>
    <row r="389" spans="2:12" x14ac:dyDescent="0.25">
      <c r="B389" s="298" t="s">
        <v>430</v>
      </c>
      <c r="C389" s="298" t="s">
        <v>6</v>
      </c>
      <c r="D389" s="293">
        <v>2800</v>
      </c>
      <c r="E389" s="293">
        <v>0</v>
      </c>
      <c r="F389" s="293">
        <v>0</v>
      </c>
      <c r="G389" s="298" t="s">
        <v>6</v>
      </c>
      <c r="H389" s="293">
        <v>2800</v>
      </c>
      <c r="I389" s="291"/>
      <c r="J389" s="291"/>
      <c r="K389" s="291"/>
      <c r="L389" s="291"/>
    </row>
    <row r="390" spans="2:12" x14ac:dyDescent="0.25">
      <c r="B390" s="298" t="s">
        <v>710</v>
      </c>
      <c r="C390" s="298" t="s">
        <v>6</v>
      </c>
      <c r="D390" s="293">
        <v>700</v>
      </c>
      <c r="E390" s="293">
        <v>0</v>
      </c>
      <c r="F390" s="293">
        <v>0</v>
      </c>
      <c r="G390" s="298" t="s">
        <v>6</v>
      </c>
      <c r="H390" s="293">
        <v>700</v>
      </c>
      <c r="I390" s="291"/>
      <c r="J390" s="291"/>
      <c r="K390" s="291"/>
      <c r="L390" s="291"/>
    </row>
    <row r="391" spans="2:12" x14ac:dyDescent="0.25">
      <c r="B391" s="298" t="s">
        <v>392</v>
      </c>
      <c r="C391" s="298" t="s">
        <v>6</v>
      </c>
      <c r="D391" s="293">
        <v>210</v>
      </c>
      <c r="E391" s="293">
        <v>0</v>
      </c>
      <c r="F391" s="293">
        <v>0</v>
      </c>
      <c r="G391" s="298" t="s">
        <v>6</v>
      </c>
      <c r="H391" s="293">
        <v>210</v>
      </c>
      <c r="I391" s="291"/>
      <c r="J391" s="291"/>
      <c r="K391" s="291"/>
      <c r="L391" s="291"/>
    </row>
    <row r="392" spans="2:12" x14ac:dyDescent="0.25">
      <c r="B392" s="298" t="s">
        <v>394</v>
      </c>
      <c r="C392" s="298" t="s">
        <v>6</v>
      </c>
      <c r="D392" s="293">
        <v>2009</v>
      </c>
      <c r="E392" s="293">
        <v>0</v>
      </c>
      <c r="F392" s="293">
        <v>0</v>
      </c>
      <c r="G392" s="298" t="s">
        <v>6</v>
      </c>
      <c r="H392" s="293">
        <v>2009</v>
      </c>
      <c r="I392" s="291"/>
      <c r="J392" s="291"/>
      <c r="K392" s="291"/>
      <c r="L392" s="291"/>
    </row>
    <row r="393" spans="2:12" x14ac:dyDescent="0.25">
      <c r="B393" s="298" t="s">
        <v>484</v>
      </c>
      <c r="C393" s="298" t="s">
        <v>6</v>
      </c>
      <c r="D393" s="293">
        <v>700</v>
      </c>
      <c r="E393" s="293">
        <v>0</v>
      </c>
      <c r="F393" s="293">
        <v>0</v>
      </c>
      <c r="G393" s="298" t="s">
        <v>6</v>
      </c>
      <c r="H393" s="293">
        <v>700</v>
      </c>
      <c r="I393" s="291"/>
      <c r="J393" s="291"/>
      <c r="K393" s="291"/>
      <c r="L393" s="291"/>
    </row>
    <row r="394" spans="2:12" x14ac:dyDescent="0.25">
      <c r="B394" s="298" t="s">
        <v>711</v>
      </c>
      <c r="C394" s="298" t="s">
        <v>6</v>
      </c>
      <c r="D394" s="293">
        <v>700</v>
      </c>
      <c r="E394" s="293">
        <v>0</v>
      </c>
      <c r="F394" s="293">
        <v>0</v>
      </c>
      <c r="G394" s="298" t="s">
        <v>6</v>
      </c>
      <c r="H394" s="293">
        <v>700</v>
      </c>
      <c r="I394" s="291"/>
      <c r="J394" s="291"/>
      <c r="K394" s="291"/>
      <c r="L394" s="291"/>
    </row>
    <row r="395" spans="2:12" x14ac:dyDescent="0.25">
      <c r="B395" s="298" t="s">
        <v>404</v>
      </c>
      <c r="C395" s="298" t="s">
        <v>6</v>
      </c>
      <c r="D395" s="293">
        <v>700</v>
      </c>
      <c r="E395" s="293">
        <v>0</v>
      </c>
      <c r="F395" s="293">
        <v>0</v>
      </c>
      <c r="G395" s="298" t="s">
        <v>6</v>
      </c>
      <c r="H395" s="293">
        <v>700</v>
      </c>
      <c r="I395" s="291"/>
      <c r="J395" s="291"/>
      <c r="K395" s="291"/>
      <c r="L395" s="291"/>
    </row>
    <row r="396" spans="2:12" x14ac:dyDescent="0.25">
      <c r="B396" s="298" t="s">
        <v>406</v>
      </c>
      <c r="C396" s="298" t="s">
        <v>6</v>
      </c>
      <c r="D396" s="293">
        <v>420</v>
      </c>
      <c r="E396" s="293">
        <v>0</v>
      </c>
      <c r="F396" s="293">
        <v>0</v>
      </c>
      <c r="G396" s="298" t="s">
        <v>6</v>
      </c>
      <c r="H396" s="293">
        <v>420</v>
      </c>
      <c r="I396" s="291"/>
      <c r="J396" s="291"/>
      <c r="K396" s="291"/>
      <c r="L396" s="291"/>
    </row>
    <row r="397" spans="2:12" x14ac:dyDescent="0.25">
      <c r="B397" s="298" t="s">
        <v>407</v>
      </c>
      <c r="C397" s="298" t="s">
        <v>6</v>
      </c>
      <c r="D397" s="293">
        <v>420</v>
      </c>
      <c r="E397" s="293">
        <v>0</v>
      </c>
      <c r="F397" s="293">
        <v>0</v>
      </c>
      <c r="G397" s="298" t="s">
        <v>6</v>
      </c>
      <c r="H397" s="293">
        <v>420</v>
      </c>
      <c r="I397" s="291"/>
      <c r="J397" s="291"/>
      <c r="K397" s="291"/>
      <c r="L397" s="291"/>
    </row>
    <row r="398" spans="2:12" x14ac:dyDescent="0.25">
      <c r="B398" s="298" t="s">
        <v>408</v>
      </c>
      <c r="C398" s="298" t="s">
        <v>6</v>
      </c>
      <c r="D398" s="293">
        <v>1050</v>
      </c>
      <c r="E398" s="293">
        <v>0</v>
      </c>
      <c r="F398" s="293">
        <v>0</v>
      </c>
      <c r="G398" s="298" t="s">
        <v>6</v>
      </c>
      <c r="H398" s="293">
        <v>1050</v>
      </c>
      <c r="I398" s="291"/>
      <c r="J398" s="291"/>
      <c r="K398" s="291"/>
      <c r="L398" s="291"/>
    </row>
    <row r="399" spans="2:12" x14ac:dyDescent="0.25">
      <c r="B399" s="298" t="s">
        <v>507</v>
      </c>
      <c r="C399" s="298" t="s">
        <v>6</v>
      </c>
      <c r="D399" s="293">
        <v>140</v>
      </c>
      <c r="E399" s="293">
        <v>0</v>
      </c>
      <c r="F399" s="293">
        <v>0</v>
      </c>
      <c r="G399" s="298" t="s">
        <v>6</v>
      </c>
      <c r="H399" s="293">
        <v>140</v>
      </c>
      <c r="I399" s="291"/>
      <c r="J399" s="291"/>
      <c r="K399" s="291"/>
      <c r="L399" s="291"/>
    </row>
    <row r="400" spans="2:12" x14ac:dyDescent="0.25">
      <c r="B400" s="298" t="s">
        <v>416</v>
      </c>
      <c r="C400" s="298" t="s">
        <v>6</v>
      </c>
      <c r="D400" s="300">
        <v>-12063.77</v>
      </c>
      <c r="E400" s="293">
        <v>0</v>
      </c>
      <c r="F400" s="293">
        <v>0</v>
      </c>
      <c r="G400" s="298" t="s">
        <v>6</v>
      </c>
      <c r="H400" s="300">
        <v>-12063.77</v>
      </c>
      <c r="I400" s="291"/>
      <c r="J400" s="291"/>
      <c r="K400" s="291"/>
      <c r="L400" s="291"/>
    </row>
    <row r="401" spans="2:12" x14ac:dyDescent="0.25">
      <c r="B401" s="298" t="s">
        <v>376</v>
      </c>
      <c r="C401" s="298" t="s">
        <v>6</v>
      </c>
      <c r="D401" s="293">
        <v>350</v>
      </c>
      <c r="E401" s="293">
        <v>0</v>
      </c>
      <c r="F401" s="300">
        <v>-350</v>
      </c>
      <c r="G401" s="298" t="s">
        <v>6</v>
      </c>
      <c r="H401" s="293">
        <v>0</v>
      </c>
      <c r="I401" s="291"/>
      <c r="J401" s="291"/>
      <c r="K401" s="291"/>
      <c r="L401" s="291"/>
    </row>
    <row r="402" spans="2:12" x14ac:dyDescent="0.25">
      <c r="B402" s="298" t="s">
        <v>475</v>
      </c>
      <c r="C402" s="298" t="s">
        <v>6</v>
      </c>
      <c r="D402" s="293">
        <v>700</v>
      </c>
      <c r="E402" s="293">
        <v>0</v>
      </c>
      <c r="F402" s="293">
        <v>0</v>
      </c>
      <c r="G402" s="298" t="s">
        <v>6</v>
      </c>
      <c r="H402" s="293">
        <v>700</v>
      </c>
      <c r="I402" s="291"/>
      <c r="J402" s="291"/>
      <c r="K402" s="291"/>
      <c r="L402" s="291"/>
    </row>
    <row r="403" spans="2:12" x14ac:dyDescent="0.25">
      <c r="B403" s="298" t="s">
        <v>469</v>
      </c>
      <c r="C403" s="298" t="s">
        <v>6</v>
      </c>
      <c r="D403" s="293">
        <v>1400</v>
      </c>
      <c r="E403" s="293">
        <v>0</v>
      </c>
      <c r="F403" s="293">
        <v>0</v>
      </c>
      <c r="G403" s="298" t="s">
        <v>6</v>
      </c>
      <c r="H403" s="293">
        <v>1400</v>
      </c>
      <c r="I403" s="291"/>
      <c r="J403" s="291"/>
      <c r="K403" s="291"/>
      <c r="L403" s="291"/>
    </row>
    <row r="404" spans="2:12" x14ac:dyDescent="0.25">
      <c r="B404" s="298" t="s">
        <v>446</v>
      </c>
      <c r="C404" s="298" t="s">
        <v>6</v>
      </c>
      <c r="D404" s="293">
        <v>700</v>
      </c>
      <c r="E404" s="293">
        <v>0</v>
      </c>
      <c r="F404" s="293">
        <v>0</v>
      </c>
      <c r="G404" s="298" t="s">
        <v>6</v>
      </c>
      <c r="H404" s="293">
        <v>700</v>
      </c>
      <c r="I404" s="291"/>
      <c r="J404" s="291"/>
      <c r="K404" s="291"/>
      <c r="L404" s="291"/>
    </row>
    <row r="405" spans="2:12" x14ac:dyDescent="0.25">
      <c r="B405" s="298" t="s">
        <v>458</v>
      </c>
      <c r="C405" s="298" t="s">
        <v>6</v>
      </c>
      <c r="D405" s="293">
        <v>4583.33</v>
      </c>
      <c r="E405" s="293">
        <v>0</v>
      </c>
      <c r="F405" s="293">
        <v>0</v>
      </c>
      <c r="G405" s="298" t="s">
        <v>6</v>
      </c>
      <c r="H405" s="293">
        <v>4583.33</v>
      </c>
      <c r="I405" s="291"/>
      <c r="J405" s="291"/>
      <c r="K405" s="291"/>
      <c r="L405" s="291"/>
    </row>
    <row r="406" spans="2:12" x14ac:dyDescent="0.25">
      <c r="B406" s="298" t="s">
        <v>460</v>
      </c>
      <c r="C406" s="298" t="s">
        <v>6</v>
      </c>
      <c r="D406" s="293">
        <v>1120</v>
      </c>
      <c r="E406" s="293">
        <v>0</v>
      </c>
      <c r="F406" s="293">
        <v>0</v>
      </c>
      <c r="G406" s="298" t="s">
        <v>6</v>
      </c>
      <c r="H406" s="293">
        <v>1120</v>
      </c>
      <c r="I406" s="291"/>
      <c r="J406" s="291"/>
      <c r="K406" s="291"/>
      <c r="L406" s="291"/>
    </row>
    <row r="407" spans="2:12" x14ac:dyDescent="0.25">
      <c r="B407" s="298" t="s">
        <v>464</v>
      </c>
      <c r="C407" s="298" t="s">
        <v>6</v>
      </c>
      <c r="D407" s="293">
        <v>2100</v>
      </c>
      <c r="E407" s="293">
        <v>0</v>
      </c>
      <c r="F407" s="293">
        <v>0</v>
      </c>
      <c r="G407" s="298" t="s">
        <v>6</v>
      </c>
      <c r="H407" s="293">
        <v>2100</v>
      </c>
      <c r="I407" s="291"/>
      <c r="J407" s="291"/>
      <c r="K407" s="291"/>
      <c r="L407" s="291"/>
    </row>
    <row r="408" spans="2:12" x14ac:dyDescent="0.25">
      <c r="B408" s="298" t="s">
        <v>465</v>
      </c>
      <c r="C408" s="298" t="s">
        <v>6</v>
      </c>
      <c r="D408" s="293">
        <v>1050</v>
      </c>
      <c r="E408" s="293">
        <v>0</v>
      </c>
      <c r="F408" s="293">
        <v>0</v>
      </c>
      <c r="G408" s="298" t="s">
        <v>6</v>
      </c>
      <c r="H408" s="293">
        <v>1050</v>
      </c>
      <c r="I408" s="291"/>
      <c r="J408" s="291"/>
      <c r="K408" s="291"/>
      <c r="L408" s="291"/>
    </row>
    <row r="409" spans="2:12" x14ac:dyDescent="0.25">
      <c r="B409" s="298" t="s">
        <v>473</v>
      </c>
      <c r="C409" s="298" t="s">
        <v>6</v>
      </c>
      <c r="D409" s="293">
        <v>2100</v>
      </c>
      <c r="E409" s="293">
        <v>0</v>
      </c>
      <c r="F409" s="293">
        <v>0</v>
      </c>
      <c r="G409" s="298" t="s">
        <v>6</v>
      </c>
      <c r="H409" s="293">
        <v>2100</v>
      </c>
      <c r="I409" s="291"/>
      <c r="J409" s="291"/>
      <c r="K409" s="291"/>
      <c r="L409" s="291"/>
    </row>
    <row r="410" spans="2:12" x14ac:dyDescent="0.25">
      <c r="B410" s="298" t="s">
        <v>474</v>
      </c>
      <c r="C410" s="298" t="s">
        <v>6</v>
      </c>
      <c r="D410" s="293">
        <v>1400</v>
      </c>
      <c r="E410" s="293">
        <v>0</v>
      </c>
      <c r="F410" s="293">
        <v>0</v>
      </c>
      <c r="G410" s="298" t="s">
        <v>6</v>
      </c>
      <c r="H410" s="293">
        <v>1400</v>
      </c>
      <c r="I410" s="291"/>
      <c r="J410" s="291"/>
      <c r="K410" s="291"/>
      <c r="L410" s="291"/>
    </row>
    <row r="411" spans="2:12" x14ac:dyDescent="0.25">
      <c r="B411" s="298" t="s">
        <v>476</v>
      </c>
      <c r="C411" s="298" t="s">
        <v>6</v>
      </c>
      <c r="D411" s="300">
        <v>-1050</v>
      </c>
      <c r="E411" s="293">
        <v>0</v>
      </c>
      <c r="F411" s="293">
        <v>0</v>
      </c>
      <c r="G411" s="298" t="s">
        <v>6</v>
      </c>
      <c r="H411" s="300">
        <v>-1050</v>
      </c>
      <c r="I411" s="291"/>
      <c r="J411" s="291"/>
      <c r="K411" s="291"/>
      <c r="L411" s="291"/>
    </row>
    <row r="412" spans="2:12" x14ac:dyDescent="0.25">
      <c r="B412" s="298" t="s">
        <v>479</v>
      </c>
      <c r="C412" s="298" t="s">
        <v>6</v>
      </c>
      <c r="D412" s="293">
        <v>2800</v>
      </c>
      <c r="E412" s="293">
        <v>0</v>
      </c>
      <c r="F412" s="293">
        <v>0</v>
      </c>
      <c r="G412" s="298" t="s">
        <v>6</v>
      </c>
      <c r="H412" s="293">
        <v>2800</v>
      </c>
      <c r="I412" s="291"/>
      <c r="J412" s="291"/>
      <c r="K412" s="291"/>
      <c r="L412" s="291"/>
    </row>
    <row r="413" spans="2:12" x14ac:dyDescent="0.25">
      <c r="B413" s="298" t="s">
        <v>480</v>
      </c>
      <c r="C413" s="298" t="s">
        <v>6</v>
      </c>
      <c r="D413" s="293">
        <v>560</v>
      </c>
      <c r="E413" s="293">
        <v>0</v>
      </c>
      <c r="F413" s="293">
        <v>0</v>
      </c>
      <c r="G413" s="298" t="s">
        <v>6</v>
      </c>
      <c r="H413" s="293">
        <v>560</v>
      </c>
      <c r="I413" s="291"/>
      <c r="J413" s="291"/>
      <c r="K413" s="291"/>
      <c r="L413" s="291"/>
    </row>
    <row r="414" spans="2:12" x14ac:dyDescent="0.25">
      <c r="B414" s="298" t="s">
        <v>487</v>
      </c>
      <c r="C414" s="298" t="s">
        <v>6</v>
      </c>
      <c r="D414" s="293">
        <v>2800</v>
      </c>
      <c r="E414" s="293">
        <v>0</v>
      </c>
      <c r="F414" s="293">
        <v>0</v>
      </c>
      <c r="G414" s="298" t="s">
        <v>6</v>
      </c>
      <c r="H414" s="293">
        <v>2800</v>
      </c>
      <c r="I414" s="291"/>
      <c r="J414" s="291"/>
      <c r="K414" s="291"/>
      <c r="L414" s="291"/>
    </row>
    <row r="415" spans="2:12" x14ac:dyDescent="0.25">
      <c r="B415" s="298" t="s">
        <v>491</v>
      </c>
      <c r="C415" s="298" t="s">
        <v>6</v>
      </c>
      <c r="D415" s="293">
        <v>2800</v>
      </c>
      <c r="E415" s="293">
        <v>0</v>
      </c>
      <c r="F415" s="293">
        <v>0</v>
      </c>
      <c r="G415" s="298" t="s">
        <v>6</v>
      </c>
      <c r="H415" s="293">
        <v>2800</v>
      </c>
      <c r="I415" s="291"/>
      <c r="J415" s="291"/>
      <c r="K415" s="291"/>
      <c r="L415" s="291"/>
    </row>
    <row r="416" spans="2:12" x14ac:dyDescent="0.25">
      <c r="B416" s="298" t="s">
        <v>492</v>
      </c>
      <c r="C416" s="298" t="s">
        <v>6</v>
      </c>
      <c r="D416" s="293">
        <v>1050</v>
      </c>
      <c r="E416" s="293">
        <v>0</v>
      </c>
      <c r="F416" s="293">
        <v>0</v>
      </c>
      <c r="G416" s="298" t="s">
        <v>6</v>
      </c>
      <c r="H416" s="293">
        <v>1050</v>
      </c>
      <c r="I416" s="291"/>
      <c r="J416" s="291"/>
      <c r="K416" s="291"/>
      <c r="L416" s="291"/>
    </row>
    <row r="417" spans="2:12" x14ac:dyDescent="0.25">
      <c r="B417" s="298" t="s">
        <v>494</v>
      </c>
      <c r="C417" s="298" t="s">
        <v>6</v>
      </c>
      <c r="D417" s="293">
        <v>1470</v>
      </c>
      <c r="E417" s="293">
        <v>0</v>
      </c>
      <c r="F417" s="293">
        <v>0</v>
      </c>
      <c r="G417" s="298" t="s">
        <v>6</v>
      </c>
      <c r="H417" s="293">
        <v>1470</v>
      </c>
      <c r="I417" s="291"/>
      <c r="J417" s="291"/>
      <c r="K417" s="291"/>
      <c r="L417" s="291"/>
    </row>
    <row r="418" spans="2:12" x14ac:dyDescent="0.25">
      <c r="B418" s="298" t="s">
        <v>505</v>
      </c>
      <c r="C418" s="298" t="s">
        <v>6</v>
      </c>
      <c r="D418" s="293">
        <v>2800</v>
      </c>
      <c r="E418" s="293">
        <v>0</v>
      </c>
      <c r="F418" s="293">
        <v>0</v>
      </c>
      <c r="G418" s="298" t="s">
        <v>6</v>
      </c>
      <c r="H418" s="293">
        <v>2800</v>
      </c>
      <c r="I418" s="291"/>
      <c r="J418" s="291"/>
      <c r="K418" s="291"/>
      <c r="L418" s="291"/>
    </row>
    <row r="419" spans="2:12" x14ac:dyDescent="0.25">
      <c r="B419" s="298" t="s">
        <v>506</v>
      </c>
      <c r="C419" s="298" t="s">
        <v>6</v>
      </c>
      <c r="D419" s="293">
        <v>2450</v>
      </c>
      <c r="E419" s="293">
        <v>0</v>
      </c>
      <c r="F419" s="293">
        <v>0</v>
      </c>
      <c r="G419" s="298" t="s">
        <v>6</v>
      </c>
      <c r="H419" s="293">
        <v>2450</v>
      </c>
      <c r="I419" s="291"/>
      <c r="J419" s="291"/>
      <c r="K419" s="291"/>
      <c r="L419" s="291"/>
    </row>
    <row r="420" spans="2:12" x14ac:dyDescent="0.25">
      <c r="B420" s="298" t="s">
        <v>508</v>
      </c>
      <c r="C420" s="298" t="s">
        <v>6</v>
      </c>
      <c r="D420" s="293">
        <v>560</v>
      </c>
      <c r="E420" s="293">
        <v>0</v>
      </c>
      <c r="F420" s="293">
        <v>0</v>
      </c>
      <c r="G420" s="298" t="s">
        <v>6</v>
      </c>
      <c r="H420" s="293">
        <v>560</v>
      </c>
      <c r="I420" s="291"/>
      <c r="J420" s="291"/>
      <c r="K420" s="291"/>
      <c r="L420" s="291"/>
    </row>
    <row r="421" spans="2:12" x14ac:dyDescent="0.25">
      <c r="B421" s="298" t="s">
        <v>509</v>
      </c>
      <c r="C421" s="298" t="s">
        <v>6</v>
      </c>
      <c r="D421" s="293">
        <v>2800</v>
      </c>
      <c r="E421" s="293">
        <v>0</v>
      </c>
      <c r="F421" s="293">
        <v>0</v>
      </c>
      <c r="G421" s="298" t="s">
        <v>6</v>
      </c>
      <c r="H421" s="293">
        <v>2800</v>
      </c>
      <c r="I421" s="291"/>
      <c r="J421" s="291"/>
      <c r="K421" s="291"/>
      <c r="L421" s="291"/>
    </row>
    <row r="422" spans="2:12" x14ac:dyDescent="0.25">
      <c r="B422" s="298" t="s">
        <v>510</v>
      </c>
      <c r="C422" s="298" t="s">
        <v>6</v>
      </c>
      <c r="D422" s="293">
        <v>1400</v>
      </c>
      <c r="E422" s="293">
        <v>0</v>
      </c>
      <c r="F422" s="293">
        <v>0</v>
      </c>
      <c r="G422" s="298" t="s">
        <v>6</v>
      </c>
      <c r="H422" s="293">
        <v>1400</v>
      </c>
      <c r="I422" s="291"/>
      <c r="J422" s="291"/>
      <c r="K422" s="291"/>
      <c r="L422" s="291"/>
    </row>
    <row r="423" spans="2:12" x14ac:dyDescent="0.25">
      <c r="B423" s="298" t="s">
        <v>712</v>
      </c>
      <c r="C423" s="298" t="s">
        <v>6</v>
      </c>
      <c r="D423" s="293">
        <v>1120</v>
      </c>
      <c r="E423" s="293">
        <v>0</v>
      </c>
      <c r="F423" s="293">
        <v>0</v>
      </c>
      <c r="G423" s="298" t="s">
        <v>6</v>
      </c>
      <c r="H423" s="293">
        <v>1120</v>
      </c>
      <c r="I423" s="291"/>
      <c r="J423" s="291"/>
      <c r="K423" s="291"/>
      <c r="L423" s="291"/>
    </row>
    <row r="424" spans="2:12" x14ac:dyDescent="0.25">
      <c r="B424" s="298" t="s">
        <v>512</v>
      </c>
      <c r="C424" s="298" t="s">
        <v>6</v>
      </c>
      <c r="D424" s="293">
        <v>2800</v>
      </c>
      <c r="E424" s="293">
        <v>0</v>
      </c>
      <c r="F424" s="293">
        <v>0</v>
      </c>
      <c r="G424" s="298" t="s">
        <v>6</v>
      </c>
      <c r="H424" s="293">
        <v>2800</v>
      </c>
      <c r="I424" s="291"/>
      <c r="J424" s="291"/>
      <c r="K424" s="291"/>
      <c r="L424" s="291"/>
    </row>
    <row r="425" spans="2:12" x14ac:dyDescent="0.25">
      <c r="B425" s="298" t="s">
        <v>513</v>
      </c>
      <c r="C425" s="298" t="s">
        <v>6</v>
      </c>
      <c r="D425" s="293">
        <v>2800</v>
      </c>
      <c r="E425" s="293">
        <v>0</v>
      </c>
      <c r="F425" s="293">
        <v>0</v>
      </c>
      <c r="G425" s="298" t="s">
        <v>6</v>
      </c>
      <c r="H425" s="293">
        <v>2800</v>
      </c>
      <c r="I425" s="291"/>
      <c r="J425" s="291"/>
      <c r="K425" s="291"/>
      <c r="L425" s="291"/>
    </row>
    <row r="426" spans="2:12" x14ac:dyDescent="0.25">
      <c r="B426" s="298" t="s">
        <v>514</v>
      </c>
      <c r="C426" s="298" t="s">
        <v>6</v>
      </c>
      <c r="D426" s="293">
        <v>2388.9499999999998</v>
      </c>
      <c r="E426" s="293">
        <v>0</v>
      </c>
      <c r="F426" s="293">
        <v>0</v>
      </c>
      <c r="G426" s="298" t="s">
        <v>6</v>
      </c>
      <c r="H426" s="293">
        <v>2388.9499999999998</v>
      </c>
      <c r="I426" s="291"/>
      <c r="J426" s="291"/>
      <c r="K426" s="291"/>
      <c r="L426" s="291"/>
    </row>
    <row r="427" spans="2:12" x14ac:dyDescent="0.25">
      <c r="B427" s="298" t="s">
        <v>713</v>
      </c>
      <c r="C427" s="298" t="s">
        <v>6</v>
      </c>
      <c r="D427" s="293">
        <v>35085184.43</v>
      </c>
      <c r="E427" s="293">
        <v>0</v>
      </c>
      <c r="F427" s="293">
        <v>0</v>
      </c>
      <c r="G427" s="298" t="s">
        <v>6</v>
      </c>
      <c r="H427" s="293">
        <v>35085184.43</v>
      </c>
      <c r="I427" s="291"/>
      <c r="J427" s="291"/>
      <c r="K427" s="291"/>
      <c r="L427" s="291"/>
    </row>
    <row r="428" spans="2:12" x14ac:dyDescent="0.25">
      <c r="B428" s="290" t="s">
        <v>196</v>
      </c>
      <c r="C428" s="290" t="s">
        <v>6</v>
      </c>
      <c r="D428" s="297">
        <v>10446445.449999999</v>
      </c>
      <c r="E428" s="297">
        <v>0</v>
      </c>
      <c r="F428" s="297">
        <v>0</v>
      </c>
      <c r="G428" s="290" t="s">
        <v>6</v>
      </c>
      <c r="H428" s="297">
        <v>10446445.449999999</v>
      </c>
      <c r="I428" s="291"/>
      <c r="J428" s="291"/>
      <c r="K428" s="291"/>
      <c r="L428" s="291"/>
    </row>
    <row r="429" spans="2:12" x14ac:dyDescent="0.25">
      <c r="B429" s="290" t="s">
        <v>198</v>
      </c>
      <c r="C429" s="290" t="s">
        <v>6</v>
      </c>
      <c r="D429" s="297">
        <v>3757988.99</v>
      </c>
      <c r="E429" s="297">
        <v>0</v>
      </c>
      <c r="F429" s="297">
        <v>0</v>
      </c>
      <c r="G429" s="290" t="s">
        <v>6</v>
      </c>
      <c r="H429" s="297">
        <v>3757988.99</v>
      </c>
      <c r="I429" s="291"/>
      <c r="J429" s="291"/>
      <c r="K429" s="291"/>
      <c r="L429" s="291"/>
    </row>
    <row r="430" spans="2:12" x14ac:dyDescent="0.25">
      <c r="B430" s="290" t="s">
        <v>200</v>
      </c>
      <c r="C430" s="290" t="s">
        <v>6</v>
      </c>
      <c r="D430" s="297">
        <v>3337367.16</v>
      </c>
      <c r="E430" s="297">
        <v>0</v>
      </c>
      <c r="F430" s="297">
        <v>0</v>
      </c>
      <c r="G430" s="290" t="s">
        <v>6</v>
      </c>
      <c r="H430" s="297">
        <v>3337367.16</v>
      </c>
      <c r="I430" s="291"/>
      <c r="J430" s="291"/>
      <c r="K430" s="291"/>
      <c r="L430" s="291"/>
    </row>
    <row r="431" spans="2:12" x14ac:dyDescent="0.25">
      <c r="B431" s="290" t="s">
        <v>202</v>
      </c>
      <c r="C431" s="290" t="s">
        <v>6</v>
      </c>
      <c r="D431" s="297">
        <v>7862470.3600000003</v>
      </c>
      <c r="E431" s="297">
        <v>0</v>
      </c>
      <c r="F431" s="297">
        <v>0</v>
      </c>
      <c r="G431" s="290" t="s">
        <v>6</v>
      </c>
      <c r="H431" s="297">
        <v>7862470.3600000003</v>
      </c>
      <c r="I431" s="291"/>
      <c r="J431" s="291"/>
      <c r="K431" s="291"/>
      <c r="L431" s="291"/>
    </row>
    <row r="432" spans="2:12" x14ac:dyDescent="0.25">
      <c r="B432" s="290" t="s">
        <v>204</v>
      </c>
      <c r="C432" s="290" t="s">
        <v>6</v>
      </c>
      <c r="D432" s="297">
        <v>4561192.3</v>
      </c>
      <c r="E432" s="297">
        <v>0</v>
      </c>
      <c r="F432" s="297">
        <v>0</v>
      </c>
      <c r="G432" s="290" t="s">
        <v>6</v>
      </c>
      <c r="H432" s="297">
        <v>4561192.3</v>
      </c>
      <c r="I432" s="291"/>
      <c r="J432" s="291"/>
      <c r="K432" s="291"/>
      <c r="L432" s="291"/>
    </row>
    <row r="433" spans="2:12" x14ac:dyDescent="0.25">
      <c r="B433" s="290" t="s">
        <v>206</v>
      </c>
      <c r="C433" s="290" t="s">
        <v>6</v>
      </c>
      <c r="D433" s="297">
        <v>2765075.14</v>
      </c>
      <c r="E433" s="297">
        <v>0</v>
      </c>
      <c r="F433" s="297">
        <v>0</v>
      </c>
      <c r="G433" s="290" t="s">
        <v>6</v>
      </c>
      <c r="H433" s="297">
        <v>2765075.14</v>
      </c>
      <c r="I433" s="291"/>
      <c r="J433" s="291"/>
      <c r="K433" s="291"/>
      <c r="L433" s="291"/>
    </row>
    <row r="434" spans="2:12" x14ac:dyDescent="0.25">
      <c r="B434" s="290" t="s">
        <v>207</v>
      </c>
      <c r="C434" s="290" t="s">
        <v>6</v>
      </c>
      <c r="D434" s="297">
        <v>2354645.0299999998</v>
      </c>
      <c r="E434" s="297">
        <v>0</v>
      </c>
      <c r="F434" s="297">
        <v>0</v>
      </c>
      <c r="G434" s="290" t="s">
        <v>6</v>
      </c>
      <c r="H434" s="297">
        <v>2354645.0299999998</v>
      </c>
      <c r="I434" s="291"/>
      <c r="J434" s="291"/>
      <c r="K434" s="291"/>
      <c r="L434" s="291"/>
    </row>
    <row r="435" spans="2:12" x14ac:dyDescent="0.25">
      <c r="B435" s="298" t="s">
        <v>264</v>
      </c>
      <c r="C435" s="298" t="s">
        <v>6</v>
      </c>
      <c r="D435" s="293">
        <v>8913395.4499999993</v>
      </c>
      <c r="E435" s="293">
        <v>0</v>
      </c>
      <c r="F435" s="293">
        <v>346827.89</v>
      </c>
      <c r="G435" s="298" t="s">
        <v>6</v>
      </c>
      <c r="H435" s="293">
        <v>9260223.3399999999</v>
      </c>
      <c r="I435" s="291"/>
      <c r="J435" s="291"/>
      <c r="K435" s="291"/>
      <c r="L435" s="291"/>
    </row>
    <row r="436" spans="2:12" x14ac:dyDescent="0.25">
      <c r="B436" s="290" t="s">
        <v>219</v>
      </c>
      <c r="C436" s="290" t="s">
        <v>6</v>
      </c>
      <c r="D436" s="297">
        <v>2460184.33</v>
      </c>
      <c r="E436" s="297">
        <v>0</v>
      </c>
      <c r="F436" s="297">
        <v>275207.89</v>
      </c>
      <c r="G436" s="290" t="s">
        <v>6</v>
      </c>
      <c r="H436" s="297">
        <v>2735392.22</v>
      </c>
      <c r="I436" s="291"/>
      <c r="J436" s="291"/>
      <c r="K436" s="291"/>
      <c r="L436" s="291"/>
    </row>
    <row r="437" spans="2:12" x14ac:dyDescent="0.25">
      <c r="B437" s="290" t="s">
        <v>220</v>
      </c>
      <c r="C437" s="290" t="s">
        <v>6</v>
      </c>
      <c r="D437" s="297">
        <v>654368.80000000005</v>
      </c>
      <c r="E437" s="297">
        <v>0</v>
      </c>
      <c r="F437" s="297">
        <v>71620</v>
      </c>
      <c r="G437" s="290" t="s">
        <v>6</v>
      </c>
      <c r="H437" s="297">
        <v>725988.8</v>
      </c>
      <c r="I437" s="291"/>
      <c r="J437" s="291"/>
      <c r="K437" s="291"/>
      <c r="L437" s="291"/>
    </row>
    <row r="438" spans="2:12" x14ac:dyDescent="0.25">
      <c r="B438" s="290" t="s">
        <v>221</v>
      </c>
      <c r="C438" s="290" t="s">
        <v>6</v>
      </c>
      <c r="D438" s="297">
        <v>48920.37</v>
      </c>
      <c r="E438" s="297">
        <v>0</v>
      </c>
      <c r="F438" s="297">
        <v>0</v>
      </c>
      <c r="G438" s="290" t="s">
        <v>6</v>
      </c>
      <c r="H438" s="297">
        <v>48920.37</v>
      </c>
      <c r="I438" s="291"/>
      <c r="J438" s="291"/>
      <c r="K438" s="291"/>
      <c r="L438" s="291"/>
    </row>
    <row r="439" spans="2:12" x14ac:dyDescent="0.25">
      <c r="B439" s="290" t="s">
        <v>222</v>
      </c>
      <c r="C439" s="290" t="s">
        <v>6</v>
      </c>
      <c r="D439" s="297">
        <v>4763222.37</v>
      </c>
      <c r="E439" s="297">
        <v>0</v>
      </c>
      <c r="F439" s="297">
        <v>0</v>
      </c>
      <c r="G439" s="290" t="s">
        <v>6</v>
      </c>
      <c r="H439" s="297">
        <v>4763222.37</v>
      </c>
      <c r="I439" s="291"/>
      <c r="J439" s="291"/>
      <c r="K439" s="291"/>
      <c r="L439" s="291"/>
    </row>
    <row r="440" spans="2:12" x14ac:dyDescent="0.25">
      <c r="B440" s="298" t="s">
        <v>265</v>
      </c>
      <c r="C440" s="298" t="s">
        <v>6</v>
      </c>
      <c r="D440" s="293">
        <v>136523</v>
      </c>
      <c r="E440" s="293">
        <v>0</v>
      </c>
      <c r="F440" s="293">
        <v>0</v>
      </c>
      <c r="G440" s="298" t="s">
        <v>6</v>
      </c>
      <c r="H440" s="293">
        <v>136523</v>
      </c>
      <c r="I440" s="291"/>
      <c r="J440" s="291"/>
      <c r="K440" s="291"/>
      <c r="L440" s="291"/>
    </row>
    <row r="441" spans="2:12" x14ac:dyDescent="0.25">
      <c r="B441" s="298" t="s">
        <v>230</v>
      </c>
      <c r="C441" s="298" t="s">
        <v>6</v>
      </c>
      <c r="D441" s="293">
        <v>31500</v>
      </c>
      <c r="E441" s="293">
        <v>0</v>
      </c>
      <c r="F441" s="293">
        <v>0</v>
      </c>
      <c r="G441" s="298" t="s">
        <v>6</v>
      </c>
      <c r="H441" s="293">
        <v>31500</v>
      </c>
      <c r="I441" s="291"/>
      <c r="J441" s="291"/>
      <c r="K441" s="291"/>
      <c r="L441" s="291"/>
    </row>
    <row r="442" spans="2:12" x14ac:dyDescent="0.25">
      <c r="B442" s="298" t="s">
        <v>231</v>
      </c>
      <c r="C442" s="298" t="s">
        <v>6</v>
      </c>
      <c r="D442" s="293">
        <v>111600</v>
      </c>
      <c r="E442" s="293">
        <v>0</v>
      </c>
      <c r="F442" s="293">
        <v>0</v>
      </c>
      <c r="G442" s="298" t="s">
        <v>6</v>
      </c>
      <c r="H442" s="293">
        <v>111600</v>
      </c>
      <c r="I442" s="291"/>
      <c r="J442" s="291"/>
      <c r="K442" s="291"/>
      <c r="L442" s="291"/>
    </row>
    <row r="443" spans="2:12" x14ac:dyDescent="0.25">
      <c r="B443" s="298" t="s">
        <v>266</v>
      </c>
      <c r="C443" s="298" t="s">
        <v>6</v>
      </c>
      <c r="D443" s="293">
        <v>128511.67</v>
      </c>
      <c r="E443" s="293">
        <v>0</v>
      </c>
      <c r="F443" s="293">
        <v>0</v>
      </c>
      <c r="G443" s="298" t="s">
        <v>6</v>
      </c>
      <c r="H443" s="293">
        <v>128511.67</v>
      </c>
      <c r="I443" s="291"/>
      <c r="J443" s="291"/>
      <c r="K443" s="291"/>
      <c r="L443" s="291"/>
    </row>
    <row r="444" spans="2:12" x14ac:dyDescent="0.25">
      <c r="B444" s="298" t="s">
        <v>240</v>
      </c>
      <c r="C444" s="298" t="s">
        <v>6</v>
      </c>
      <c r="D444" s="293">
        <v>4059464</v>
      </c>
      <c r="E444" s="293">
        <v>0</v>
      </c>
      <c r="F444" s="293">
        <v>0</v>
      </c>
      <c r="G444" s="298" t="s">
        <v>6</v>
      </c>
      <c r="H444" s="293">
        <v>4059464</v>
      </c>
      <c r="I444" s="291"/>
      <c r="J444" s="291"/>
      <c r="K444" s="291"/>
      <c r="L444" s="291"/>
    </row>
    <row r="445" spans="2:12" x14ac:dyDescent="0.25">
      <c r="B445" s="298" t="s">
        <v>267</v>
      </c>
      <c r="C445" s="298" t="s">
        <v>6</v>
      </c>
      <c r="D445" s="293">
        <v>295623.7</v>
      </c>
      <c r="E445" s="293">
        <v>0</v>
      </c>
      <c r="F445" s="293">
        <v>0</v>
      </c>
      <c r="G445" s="298" t="s">
        <v>6</v>
      </c>
      <c r="H445" s="293">
        <v>295623.7</v>
      </c>
      <c r="I445" s="291"/>
      <c r="J445" s="291"/>
      <c r="K445" s="291"/>
      <c r="L445" s="291"/>
    </row>
    <row r="446" spans="2:12" x14ac:dyDescent="0.25">
      <c r="B446" s="290" t="s">
        <v>223</v>
      </c>
      <c r="C446" s="290" t="s">
        <v>6</v>
      </c>
      <c r="D446" s="297">
        <v>986699.58</v>
      </c>
      <c r="E446" s="297">
        <v>0</v>
      </c>
      <c r="F446" s="297">
        <v>0</v>
      </c>
      <c r="G446" s="290" t="s">
        <v>6</v>
      </c>
      <c r="H446" s="297">
        <v>986699.58</v>
      </c>
      <c r="I446" s="291"/>
      <c r="J446" s="291"/>
      <c r="K446" s="291"/>
      <c r="L446" s="291"/>
    </row>
    <row r="447" spans="2:12" x14ac:dyDescent="0.25">
      <c r="B447" s="298" t="s">
        <v>268</v>
      </c>
      <c r="C447" s="298" t="s">
        <v>6</v>
      </c>
      <c r="D447" s="293">
        <v>986699.58</v>
      </c>
      <c r="E447" s="293">
        <v>0</v>
      </c>
      <c r="F447" s="293">
        <v>0</v>
      </c>
      <c r="G447" s="298" t="s">
        <v>6</v>
      </c>
      <c r="H447" s="293">
        <v>986699.58</v>
      </c>
      <c r="I447" s="291"/>
      <c r="J447" s="291"/>
      <c r="K447" s="291"/>
      <c r="L447" s="291"/>
    </row>
    <row r="448" spans="2:12" x14ac:dyDescent="0.25">
      <c r="B448" s="298" t="s">
        <v>272</v>
      </c>
      <c r="C448" s="293">
        <v>13011642.93</v>
      </c>
      <c r="D448" s="298" t="s">
        <v>6</v>
      </c>
      <c r="E448" s="293">
        <v>274512.38</v>
      </c>
      <c r="F448" s="293">
        <v>250</v>
      </c>
      <c r="G448" s="293">
        <v>13285905.310000001</v>
      </c>
      <c r="H448" s="298" t="s">
        <v>6</v>
      </c>
      <c r="I448" s="291"/>
      <c r="J448" s="291"/>
      <c r="K448" s="291"/>
      <c r="L448" s="291"/>
    </row>
    <row r="449" spans="2:12" x14ac:dyDescent="0.25">
      <c r="B449" s="298" t="s">
        <v>222</v>
      </c>
      <c r="C449" s="293">
        <v>7061564.8399999999</v>
      </c>
      <c r="D449" s="298" t="s">
        <v>6</v>
      </c>
      <c r="E449" s="293">
        <v>80103.67</v>
      </c>
      <c r="F449" s="293">
        <v>250</v>
      </c>
      <c r="G449" s="293">
        <v>7141418.5099999998</v>
      </c>
      <c r="H449" s="298" t="s">
        <v>6</v>
      </c>
      <c r="I449" s="291"/>
      <c r="J449" s="291"/>
      <c r="K449" s="291"/>
      <c r="L449" s="291"/>
    </row>
    <row r="450" spans="2:12" x14ac:dyDescent="0.25">
      <c r="B450" s="290" t="s">
        <v>265</v>
      </c>
      <c r="C450" s="297">
        <v>117075.96</v>
      </c>
      <c r="D450" s="290" t="s">
        <v>6</v>
      </c>
      <c r="E450" s="297">
        <v>26493</v>
      </c>
      <c r="F450" s="297">
        <v>0</v>
      </c>
      <c r="G450" s="297">
        <v>143568.95999999999</v>
      </c>
      <c r="H450" s="290" t="s">
        <v>6</v>
      </c>
      <c r="I450" s="291"/>
      <c r="J450" s="291"/>
      <c r="K450" s="291"/>
      <c r="L450" s="291"/>
    </row>
    <row r="451" spans="2:12" x14ac:dyDescent="0.25">
      <c r="B451" s="298" t="s">
        <v>273</v>
      </c>
      <c r="C451" s="293">
        <v>92028.96</v>
      </c>
      <c r="D451" s="298" t="s">
        <v>6</v>
      </c>
      <c r="E451" s="293">
        <v>24006</v>
      </c>
      <c r="F451" s="293">
        <v>0</v>
      </c>
      <c r="G451" s="293">
        <v>116034.96</v>
      </c>
      <c r="H451" s="298" t="s">
        <v>6</v>
      </c>
      <c r="I451" s="291"/>
      <c r="J451" s="291"/>
      <c r="K451" s="291"/>
      <c r="L451" s="291"/>
    </row>
    <row r="452" spans="2:12" x14ac:dyDescent="0.25">
      <c r="B452" s="298" t="s">
        <v>274</v>
      </c>
      <c r="C452" s="293">
        <v>16977</v>
      </c>
      <c r="D452" s="298" t="s">
        <v>6</v>
      </c>
      <c r="E452" s="293">
        <v>0</v>
      </c>
      <c r="F452" s="293">
        <v>0</v>
      </c>
      <c r="G452" s="293">
        <v>16977</v>
      </c>
      <c r="H452" s="298" t="s">
        <v>6</v>
      </c>
      <c r="I452" s="291"/>
      <c r="J452" s="291"/>
      <c r="K452" s="291"/>
      <c r="L452" s="291"/>
    </row>
    <row r="453" spans="2:12" x14ac:dyDescent="0.25">
      <c r="B453" s="298" t="s">
        <v>275</v>
      </c>
      <c r="C453" s="293">
        <v>8070</v>
      </c>
      <c r="D453" s="298" t="s">
        <v>6</v>
      </c>
      <c r="E453" s="293">
        <v>2487</v>
      </c>
      <c r="F453" s="293">
        <v>0</v>
      </c>
      <c r="G453" s="293">
        <v>10557</v>
      </c>
      <c r="H453" s="298" t="s">
        <v>6</v>
      </c>
      <c r="I453" s="291"/>
      <c r="J453" s="291"/>
      <c r="K453" s="291"/>
      <c r="L453" s="291"/>
    </row>
    <row r="454" spans="2:12" x14ac:dyDescent="0.25">
      <c r="B454" s="290" t="s">
        <v>230</v>
      </c>
      <c r="C454" s="297">
        <v>42000</v>
      </c>
      <c r="D454" s="290" t="s">
        <v>6</v>
      </c>
      <c r="E454" s="297">
        <v>0</v>
      </c>
      <c r="F454" s="297">
        <v>0</v>
      </c>
      <c r="G454" s="297">
        <v>42000</v>
      </c>
      <c r="H454" s="290" t="s">
        <v>6</v>
      </c>
      <c r="I454" s="291"/>
      <c r="J454" s="291"/>
      <c r="K454" s="291"/>
      <c r="L454" s="291"/>
    </row>
    <row r="455" spans="2:12" x14ac:dyDescent="0.25">
      <c r="B455" s="298" t="s">
        <v>276</v>
      </c>
      <c r="C455" s="293">
        <v>36177.79</v>
      </c>
      <c r="D455" s="298" t="s">
        <v>6</v>
      </c>
      <c r="E455" s="293">
        <v>0</v>
      </c>
      <c r="F455" s="293">
        <v>0</v>
      </c>
      <c r="G455" s="293">
        <v>36177.79</v>
      </c>
      <c r="H455" s="298" t="s">
        <v>6</v>
      </c>
      <c r="I455" s="291"/>
      <c r="J455" s="291"/>
      <c r="K455" s="291"/>
      <c r="L455" s="291"/>
    </row>
    <row r="456" spans="2:12" x14ac:dyDescent="0.25">
      <c r="B456" s="298" t="s">
        <v>277</v>
      </c>
      <c r="C456" s="293">
        <v>5822.21</v>
      </c>
      <c r="D456" s="298" t="s">
        <v>6</v>
      </c>
      <c r="E456" s="293">
        <v>0</v>
      </c>
      <c r="F456" s="293">
        <v>0</v>
      </c>
      <c r="G456" s="293">
        <v>5822.21</v>
      </c>
      <c r="H456" s="298" t="s">
        <v>6</v>
      </c>
      <c r="I456" s="291"/>
      <c r="J456" s="291"/>
      <c r="K456" s="291"/>
      <c r="L456" s="291"/>
    </row>
    <row r="457" spans="2:12" x14ac:dyDescent="0.25">
      <c r="B457" s="290" t="s">
        <v>231</v>
      </c>
      <c r="C457" s="297">
        <v>146143.72</v>
      </c>
      <c r="D457" s="290" t="s">
        <v>6</v>
      </c>
      <c r="E457" s="297">
        <v>0</v>
      </c>
      <c r="F457" s="297">
        <v>0</v>
      </c>
      <c r="G457" s="297">
        <v>146143.72</v>
      </c>
      <c r="H457" s="290" t="s">
        <v>6</v>
      </c>
      <c r="I457" s="291"/>
      <c r="J457" s="291"/>
      <c r="K457" s="291"/>
      <c r="L457" s="291"/>
    </row>
    <row r="458" spans="2:12" x14ac:dyDescent="0.25">
      <c r="B458" s="298" t="s">
        <v>278</v>
      </c>
      <c r="C458" s="293">
        <v>7367.98</v>
      </c>
      <c r="D458" s="298" t="s">
        <v>6</v>
      </c>
      <c r="E458" s="293">
        <v>0</v>
      </c>
      <c r="F458" s="293">
        <v>0</v>
      </c>
      <c r="G458" s="293">
        <v>7367.98</v>
      </c>
      <c r="H458" s="298" t="s">
        <v>6</v>
      </c>
      <c r="I458" s="291"/>
      <c r="J458" s="291"/>
      <c r="K458" s="291"/>
      <c r="L458" s="291"/>
    </row>
    <row r="459" spans="2:12" x14ac:dyDescent="0.25">
      <c r="B459" s="298" t="s">
        <v>279</v>
      </c>
      <c r="C459" s="293">
        <v>40251.440000000002</v>
      </c>
      <c r="D459" s="298" t="s">
        <v>6</v>
      </c>
      <c r="E459" s="293">
        <v>0</v>
      </c>
      <c r="F459" s="293">
        <v>0</v>
      </c>
      <c r="G459" s="293">
        <v>40251.440000000002</v>
      </c>
      <c r="H459" s="298" t="s">
        <v>6</v>
      </c>
      <c r="I459" s="291"/>
      <c r="J459" s="291"/>
      <c r="K459" s="291"/>
      <c r="L459" s="291"/>
    </row>
    <row r="460" spans="2:12" x14ac:dyDescent="0.25">
      <c r="B460" s="298" t="s">
        <v>280</v>
      </c>
      <c r="C460" s="293">
        <v>15849.3</v>
      </c>
      <c r="D460" s="298" t="s">
        <v>6</v>
      </c>
      <c r="E460" s="293">
        <v>0</v>
      </c>
      <c r="F460" s="293">
        <v>0</v>
      </c>
      <c r="G460" s="293">
        <v>15849.3</v>
      </c>
      <c r="H460" s="298" t="s">
        <v>6</v>
      </c>
      <c r="I460" s="291"/>
      <c r="J460" s="291"/>
      <c r="K460" s="291"/>
      <c r="L460" s="291"/>
    </row>
    <row r="461" spans="2:12" x14ac:dyDescent="0.25">
      <c r="B461" s="298" t="s">
        <v>281</v>
      </c>
      <c r="C461" s="293">
        <v>82675</v>
      </c>
      <c r="D461" s="298" t="s">
        <v>6</v>
      </c>
      <c r="E461" s="293">
        <v>0</v>
      </c>
      <c r="F461" s="293">
        <v>0</v>
      </c>
      <c r="G461" s="293">
        <v>82675</v>
      </c>
      <c r="H461" s="298" t="s">
        <v>6</v>
      </c>
      <c r="I461" s="291"/>
      <c r="J461" s="291"/>
      <c r="K461" s="291"/>
      <c r="L461" s="291"/>
    </row>
    <row r="462" spans="2:12" x14ac:dyDescent="0.25">
      <c r="B462" s="290" t="s">
        <v>232</v>
      </c>
      <c r="C462" s="297">
        <v>163116</v>
      </c>
      <c r="D462" s="290" t="s">
        <v>6</v>
      </c>
      <c r="E462" s="297">
        <v>0</v>
      </c>
      <c r="F462" s="297">
        <v>0</v>
      </c>
      <c r="G462" s="297">
        <v>163116</v>
      </c>
      <c r="H462" s="290" t="s">
        <v>6</v>
      </c>
      <c r="I462" s="291"/>
      <c r="J462" s="291"/>
      <c r="K462" s="291"/>
      <c r="L462" s="291"/>
    </row>
    <row r="463" spans="2:12" x14ac:dyDescent="0.25">
      <c r="B463" s="298" t="s">
        <v>248</v>
      </c>
      <c r="C463" s="293">
        <v>68725</v>
      </c>
      <c r="D463" s="298" t="s">
        <v>6</v>
      </c>
      <c r="E463" s="293">
        <v>0</v>
      </c>
      <c r="F463" s="293">
        <v>0</v>
      </c>
      <c r="G463" s="293">
        <v>68725</v>
      </c>
      <c r="H463" s="298" t="s">
        <v>6</v>
      </c>
      <c r="I463" s="291"/>
      <c r="J463" s="291"/>
      <c r="K463" s="291"/>
      <c r="L463" s="291"/>
    </row>
    <row r="464" spans="2:12" x14ac:dyDescent="0.25">
      <c r="B464" s="298" t="s">
        <v>282</v>
      </c>
      <c r="C464" s="293">
        <v>65741</v>
      </c>
      <c r="D464" s="298" t="s">
        <v>6</v>
      </c>
      <c r="E464" s="293">
        <v>0</v>
      </c>
      <c r="F464" s="293">
        <v>0</v>
      </c>
      <c r="G464" s="293">
        <v>65741</v>
      </c>
      <c r="H464" s="298" t="s">
        <v>6</v>
      </c>
      <c r="I464" s="291"/>
      <c r="J464" s="291"/>
      <c r="K464" s="291"/>
      <c r="L464" s="291"/>
    </row>
    <row r="465" spans="2:12" x14ac:dyDescent="0.25">
      <c r="B465" s="298" t="s">
        <v>249</v>
      </c>
      <c r="C465" s="293">
        <v>6750</v>
      </c>
      <c r="D465" s="298" t="s">
        <v>6</v>
      </c>
      <c r="E465" s="293">
        <v>0</v>
      </c>
      <c r="F465" s="293">
        <v>0</v>
      </c>
      <c r="G465" s="293">
        <v>6750</v>
      </c>
      <c r="H465" s="298" t="s">
        <v>6</v>
      </c>
      <c r="I465" s="291"/>
      <c r="J465" s="291"/>
      <c r="K465" s="291"/>
      <c r="L465" s="291"/>
    </row>
    <row r="466" spans="2:12" x14ac:dyDescent="0.25">
      <c r="B466" s="298" t="s">
        <v>283</v>
      </c>
      <c r="C466" s="293">
        <v>8900</v>
      </c>
      <c r="D466" s="298" t="s">
        <v>6</v>
      </c>
      <c r="E466" s="293">
        <v>0</v>
      </c>
      <c r="F466" s="293">
        <v>0</v>
      </c>
      <c r="G466" s="293">
        <v>8900</v>
      </c>
      <c r="H466" s="298" t="s">
        <v>6</v>
      </c>
      <c r="I466" s="291"/>
      <c r="J466" s="291"/>
      <c r="K466" s="291"/>
      <c r="L466" s="291"/>
    </row>
    <row r="467" spans="2:12" x14ac:dyDescent="0.25">
      <c r="B467" s="298" t="s">
        <v>284</v>
      </c>
      <c r="C467" s="293">
        <v>13000</v>
      </c>
      <c r="D467" s="298" t="s">
        <v>6</v>
      </c>
      <c r="E467" s="293">
        <v>0</v>
      </c>
      <c r="F467" s="293">
        <v>0</v>
      </c>
      <c r="G467" s="293">
        <v>13000</v>
      </c>
      <c r="H467" s="298" t="s">
        <v>6</v>
      </c>
      <c r="I467" s="291"/>
      <c r="J467" s="291"/>
      <c r="K467" s="291"/>
      <c r="L467" s="291"/>
    </row>
    <row r="468" spans="2:12" x14ac:dyDescent="0.25">
      <c r="B468" s="290" t="s">
        <v>233</v>
      </c>
      <c r="C468" s="297">
        <v>204050.81</v>
      </c>
      <c r="D468" s="290" t="s">
        <v>6</v>
      </c>
      <c r="E468" s="297">
        <v>0</v>
      </c>
      <c r="F468" s="297">
        <v>0</v>
      </c>
      <c r="G468" s="297">
        <v>204050.81</v>
      </c>
      <c r="H468" s="290" t="s">
        <v>6</v>
      </c>
      <c r="I468" s="291"/>
      <c r="J468" s="291"/>
      <c r="K468" s="291"/>
      <c r="L468" s="291"/>
    </row>
    <row r="469" spans="2:12" x14ac:dyDescent="0.25">
      <c r="B469" s="298" t="s">
        <v>285</v>
      </c>
      <c r="C469" s="293">
        <v>134312</v>
      </c>
      <c r="D469" s="298" t="s">
        <v>6</v>
      </c>
      <c r="E469" s="293">
        <v>0</v>
      </c>
      <c r="F469" s="293">
        <v>0</v>
      </c>
      <c r="G469" s="293">
        <v>134312</v>
      </c>
      <c r="H469" s="298" t="s">
        <v>6</v>
      </c>
      <c r="I469" s="291"/>
      <c r="J469" s="291"/>
      <c r="K469" s="291"/>
      <c r="L469" s="291"/>
    </row>
    <row r="470" spans="2:12" x14ac:dyDescent="0.25">
      <c r="B470" s="298" t="s">
        <v>286</v>
      </c>
      <c r="C470" s="293">
        <v>69738.81</v>
      </c>
      <c r="D470" s="298" t="s">
        <v>6</v>
      </c>
      <c r="E470" s="293">
        <v>0</v>
      </c>
      <c r="F470" s="293">
        <v>0</v>
      </c>
      <c r="G470" s="293">
        <v>69738.81</v>
      </c>
      <c r="H470" s="298" t="s">
        <v>6</v>
      </c>
      <c r="I470" s="291"/>
      <c r="J470" s="291"/>
      <c r="K470" s="291"/>
      <c r="L470" s="291"/>
    </row>
    <row r="471" spans="2:12" x14ac:dyDescent="0.25">
      <c r="B471" s="290" t="s">
        <v>234</v>
      </c>
      <c r="C471" s="297">
        <v>5000</v>
      </c>
      <c r="D471" s="290" t="s">
        <v>6</v>
      </c>
      <c r="E471" s="297">
        <v>0</v>
      </c>
      <c r="F471" s="297">
        <v>0</v>
      </c>
      <c r="G471" s="297">
        <v>5000</v>
      </c>
      <c r="H471" s="290" t="s">
        <v>6</v>
      </c>
      <c r="I471" s="291"/>
      <c r="J471" s="291"/>
      <c r="K471" s="291"/>
      <c r="L471" s="291"/>
    </row>
    <row r="472" spans="2:12" x14ac:dyDescent="0.25">
      <c r="B472" s="298" t="s">
        <v>234</v>
      </c>
      <c r="C472" s="293">
        <v>5000</v>
      </c>
      <c r="D472" s="298" t="s">
        <v>6</v>
      </c>
      <c r="E472" s="293">
        <v>0</v>
      </c>
      <c r="F472" s="293">
        <v>0</v>
      </c>
      <c r="G472" s="293">
        <v>5000</v>
      </c>
      <c r="H472" s="298" t="s">
        <v>6</v>
      </c>
      <c r="I472" s="291"/>
      <c r="J472" s="291"/>
      <c r="K472" s="291"/>
      <c r="L472" s="291"/>
    </row>
    <row r="473" spans="2:12" x14ac:dyDescent="0.25">
      <c r="B473" s="290" t="s">
        <v>235</v>
      </c>
      <c r="C473" s="297">
        <v>70016.23</v>
      </c>
      <c r="D473" s="290" t="s">
        <v>6</v>
      </c>
      <c r="E473" s="297">
        <v>0</v>
      </c>
      <c r="F473" s="297">
        <v>0</v>
      </c>
      <c r="G473" s="297">
        <v>70016.23</v>
      </c>
      <c r="H473" s="290" t="s">
        <v>6</v>
      </c>
      <c r="I473" s="291"/>
      <c r="J473" s="291"/>
      <c r="K473" s="291"/>
      <c r="L473" s="291"/>
    </row>
    <row r="474" spans="2:12" x14ac:dyDescent="0.25">
      <c r="B474" s="298" t="s">
        <v>287</v>
      </c>
      <c r="C474" s="293">
        <v>70016.23</v>
      </c>
      <c r="D474" s="298" t="s">
        <v>6</v>
      </c>
      <c r="E474" s="293">
        <v>0</v>
      </c>
      <c r="F474" s="293">
        <v>0</v>
      </c>
      <c r="G474" s="293">
        <v>70016.23</v>
      </c>
      <c r="H474" s="298" t="s">
        <v>6</v>
      </c>
      <c r="I474" s="291"/>
      <c r="J474" s="291"/>
      <c r="K474" s="291"/>
      <c r="L474" s="291"/>
    </row>
    <row r="475" spans="2:12" x14ac:dyDescent="0.25">
      <c r="B475" s="290" t="s">
        <v>236</v>
      </c>
      <c r="C475" s="297">
        <v>83757</v>
      </c>
      <c r="D475" s="290" t="s">
        <v>6</v>
      </c>
      <c r="E475" s="297">
        <v>0</v>
      </c>
      <c r="F475" s="297">
        <v>0</v>
      </c>
      <c r="G475" s="297">
        <v>83757</v>
      </c>
      <c r="H475" s="290" t="s">
        <v>6</v>
      </c>
      <c r="I475" s="291"/>
      <c r="J475" s="291"/>
      <c r="K475" s="291"/>
      <c r="L475" s="291"/>
    </row>
    <row r="476" spans="2:12" x14ac:dyDescent="0.25">
      <c r="B476" s="298" t="s">
        <v>236</v>
      </c>
      <c r="C476" s="293">
        <v>83757</v>
      </c>
      <c r="D476" s="298" t="s">
        <v>6</v>
      </c>
      <c r="E476" s="293">
        <v>0</v>
      </c>
      <c r="F476" s="293">
        <v>0</v>
      </c>
      <c r="G476" s="293">
        <v>83757</v>
      </c>
      <c r="H476" s="298" t="s">
        <v>6</v>
      </c>
      <c r="I476" s="291"/>
      <c r="J476" s="291"/>
      <c r="K476" s="291"/>
      <c r="L476" s="291"/>
    </row>
    <row r="477" spans="2:12" x14ac:dyDescent="0.25">
      <c r="B477" s="290" t="s">
        <v>237</v>
      </c>
      <c r="C477" s="297">
        <v>730500</v>
      </c>
      <c r="D477" s="290" t="s">
        <v>6</v>
      </c>
      <c r="E477" s="297">
        <v>0</v>
      </c>
      <c r="F477" s="297">
        <v>0</v>
      </c>
      <c r="G477" s="297">
        <v>730500</v>
      </c>
      <c r="H477" s="290" t="s">
        <v>6</v>
      </c>
      <c r="I477" s="291"/>
      <c r="J477" s="291"/>
      <c r="K477" s="291"/>
      <c r="L477" s="291"/>
    </row>
    <row r="478" spans="2:12" x14ac:dyDescent="0.25">
      <c r="B478" s="298" t="s">
        <v>247</v>
      </c>
      <c r="C478" s="293">
        <v>487000</v>
      </c>
      <c r="D478" s="298" t="s">
        <v>6</v>
      </c>
      <c r="E478" s="293">
        <v>0</v>
      </c>
      <c r="F478" s="293">
        <v>0</v>
      </c>
      <c r="G478" s="293">
        <v>487000</v>
      </c>
      <c r="H478" s="298" t="s">
        <v>6</v>
      </c>
      <c r="I478" s="291"/>
      <c r="J478" s="291"/>
      <c r="K478" s="291"/>
      <c r="L478" s="291"/>
    </row>
    <row r="479" spans="2:12" x14ac:dyDescent="0.25">
      <c r="B479" s="298" t="s">
        <v>248</v>
      </c>
      <c r="C479" s="293">
        <v>102500</v>
      </c>
      <c r="D479" s="298" t="s">
        <v>6</v>
      </c>
      <c r="E479" s="293">
        <v>0</v>
      </c>
      <c r="F479" s="293">
        <v>0</v>
      </c>
      <c r="G479" s="293">
        <v>102500</v>
      </c>
      <c r="H479" s="298" t="s">
        <v>6</v>
      </c>
      <c r="I479" s="291"/>
      <c r="J479" s="291"/>
      <c r="K479" s="291"/>
      <c r="L479" s="291"/>
    </row>
    <row r="480" spans="2:12" x14ac:dyDescent="0.25">
      <c r="B480" s="298" t="s">
        <v>282</v>
      </c>
      <c r="C480" s="293">
        <v>68000</v>
      </c>
      <c r="D480" s="298" t="s">
        <v>6</v>
      </c>
      <c r="E480" s="293">
        <v>0</v>
      </c>
      <c r="F480" s="293">
        <v>0</v>
      </c>
      <c r="G480" s="293">
        <v>68000</v>
      </c>
      <c r="H480" s="298" t="s">
        <v>6</v>
      </c>
      <c r="I480" s="291"/>
      <c r="J480" s="291"/>
      <c r="K480" s="291"/>
      <c r="L480" s="291"/>
    </row>
    <row r="481" spans="2:12" x14ac:dyDescent="0.25">
      <c r="B481" s="298" t="s">
        <v>249</v>
      </c>
      <c r="C481" s="293">
        <v>22500</v>
      </c>
      <c r="D481" s="298" t="s">
        <v>6</v>
      </c>
      <c r="E481" s="293">
        <v>0</v>
      </c>
      <c r="F481" s="293">
        <v>0</v>
      </c>
      <c r="G481" s="293">
        <v>22500</v>
      </c>
      <c r="H481" s="298" t="s">
        <v>6</v>
      </c>
      <c r="I481" s="291"/>
      <c r="J481" s="291"/>
      <c r="K481" s="291"/>
      <c r="L481" s="291"/>
    </row>
    <row r="482" spans="2:12" x14ac:dyDescent="0.25">
      <c r="B482" s="298" t="s">
        <v>283</v>
      </c>
      <c r="C482" s="293">
        <v>27500</v>
      </c>
      <c r="D482" s="298" t="s">
        <v>6</v>
      </c>
      <c r="E482" s="293">
        <v>0</v>
      </c>
      <c r="F482" s="293">
        <v>0</v>
      </c>
      <c r="G482" s="293">
        <v>27500</v>
      </c>
      <c r="H482" s="298" t="s">
        <v>6</v>
      </c>
      <c r="I482" s="291"/>
      <c r="J482" s="291"/>
      <c r="K482" s="291"/>
      <c r="L482" s="291"/>
    </row>
    <row r="483" spans="2:12" x14ac:dyDescent="0.25">
      <c r="B483" s="298" t="s">
        <v>284</v>
      </c>
      <c r="C483" s="293">
        <v>23000</v>
      </c>
      <c r="D483" s="298" t="s">
        <v>6</v>
      </c>
      <c r="E483" s="293">
        <v>0</v>
      </c>
      <c r="F483" s="293">
        <v>0</v>
      </c>
      <c r="G483" s="293">
        <v>23000</v>
      </c>
      <c r="H483" s="298" t="s">
        <v>6</v>
      </c>
      <c r="I483" s="291"/>
      <c r="J483" s="291"/>
      <c r="K483" s="291"/>
      <c r="L483" s="291"/>
    </row>
    <row r="484" spans="2:12" x14ac:dyDescent="0.25">
      <c r="B484" s="290" t="s">
        <v>238</v>
      </c>
      <c r="C484" s="297">
        <v>163619.85</v>
      </c>
      <c r="D484" s="290" t="s">
        <v>6</v>
      </c>
      <c r="E484" s="297">
        <v>3800</v>
      </c>
      <c r="F484" s="297">
        <v>0</v>
      </c>
      <c r="G484" s="297">
        <v>167419.85</v>
      </c>
      <c r="H484" s="290" t="s">
        <v>6</v>
      </c>
      <c r="I484" s="291"/>
      <c r="J484" s="291"/>
      <c r="K484" s="291"/>
      <c r="L484" s="291"/>
    </row>
    <row r="485" spans="2:12" x14ac:dyDescent="0.25">
      <c r="B485" s="298" t="s">
        <v>247</v>
      </c>
      <c r="C485" s="293">
        <v>87926.85</v>
      </c>
      <c r="D485" s="298" t="s">
        <v>6</v>
      </c>
      <c r="E485" s="293">
        <v>3800</v>
      </c>
      <c r="F485" s="293">
        <v>0</v>
      </c>
      <c r="G485" s="293">
        <v>91726.85</v>
      </c>
      <c r="H485" s="298" t="s">
        <v>6</v>
      </c>
      <c r="I485" s="291"/>
      <c r="J485" s="291"/>
      <c r="K485" s="291"/>
      <c r="L485" s="291"/>
    </row>
    <row r="486" spans="2:12" x14ac:dyDescent="0.25">
      <c r="B486" s="298" t="s">
        <v>248</v>
      </c>
      <c r="C486" s="293">
        <v>75693</v>
      </c>
      <c r="D486" s="298" t="s">
        <v>6</v>
      </c>
      <c r="E486" s="293">
        <v>0</v>
      </c>
      <c r="F486" s="293">
        <v>0</v>
      </c>
      <c r="G486" s="293">
        <v>75693</v>
      </c>
      <c r="H486" s="298" t="s">
        <v>6</v>
      </c>
      <c r="I486" s="291"/>
      <c r="J486" s="291"/>
      <c r="K486" s="291"/>
      <c r="L486" s="291"/>
    </row>
    <row r="487" spans="2:12" x14ac:dyDescent="0.25">
      <c r="B487" s="290" t="s">
        <v>239</v>
      </c>
      <c r="C487" s="297">
        <v>972215.85</v>
      </c>
      <c r="D487" s="290" t="s">
        <v>6</v>
      </c>
      <c r="E487" s="297">
        <v>2000</v>
      </c>
      <c r="F487" s="297">
        <v>250</v>
      </c>
      <c r="G487" s="297">
        <v>973965.85</v>
      </c>
      <c r="H487" s="290" t="s">
        <v>6</v>
      </c>
      <c r="I487" s="291"/>
      <c r="J487" s="291"/>
      <c r="K487" s="291"/>
      <c r="L487" s="291"/>
    </row>
    <row r="488" spans="2:12" x14ac:dyDescent="0.25">
      <c r="B488" s="298" t="s">
        <v>288</v>
      </c>
      <c r="C488" s="293">
        <v>300111.78000000003</v>
      </c>
      <c r="D488" s="298" t="s">
        <v>6</v>
      </c>
      <c r="E488" s="293">
        <v>2000</v>
      </c>
      <c r="F488" s="293">
        <v>250</v>
      </c>
      <c r="G488" s="293">
        <v>301861.78000000003</v>
      </c>
      <c r="H488" s="298" t="s">
        <v>6</v>
      </c>
      <c r="I488" s="291"/>
      <c r="J488" s="291"/>
      <c r="K488" s="291"/>
      <c r="L488" s="291"/>
    </row>
    <row r="489" spans="2:12" x14ac:dyDescent="0.25">
      <c r="B489" s="298" t="s">
        <v>289</v>
      </c>
      <c r="C489" s="293">
        <v>187290.95</v>
      </c>
      <c r="D489" s="298" t="s">
        <v>6</v>
      </c>
      <c r="E489" s="293">
        <v>0</v>
      </c>
      <c r="F489" s="293">
        <v>0</v>
      </c>
      <c r="G489" s="293">
        <v>187290.95</v>
      </c>
      <c r="H489" s="298" t="s">
        <v>6</v>
      </c>
      <c r="I489" s="291"/>
      <c r="J489" s="291"/>
      <c r="K489" s="291"/>
      <c r="L489" s="291"/>
    </row>
    <row r="490" spans="2:12" x14ac:dyDescent="0.25">
      <c r="B490" s="298" t="s">
        <v>290</v>
      </c>
      <c r="C490" s="293">
        <v>484813.12</v>
      </c>
      <c r="D490" s="298" t="s">
        <v>6</v>
      </c>
      <c r="E490" s="293">
        <v>0</v>
      </c>
      <c r="F490" s="293">
        <v>0</v>
      </c>
      <c r="G490" s="293">
        <v>484813.12</v>
      </c>
      <c r="H490" s="298" t="s">
        <v>6</v>
      </c>
      <c r="I490" s="291"/>
      <c r="J490" s="291"/>
      <c r="K490" s="291"/>
      <c r="L490" s="291"/>
    </row>
    <row r="491" spans="2:12" x14ac:dyDescent="0.25">
      <c r="B491" s="290" t="s">
        <v>220</v>
      </c>
      <c r="C491" s="297">
        <v>141000</v>
      </c>
      <c r="D491" s="290" t="s">
        <v>6</v>
      </c>
      <c r="E491" s="297">
        <v>0</v>
      </c>
      <c r="F491" s="297">
        <v>0</v>
      </c>
      <c r="G491" s="297">
        <v>141000</v>
      </c>
      <c r="H491" s="290" t="s">
        <v>6</v>
      </c>
      <c r="I491" s="291"/>
      <c r="J491" s="291"/>
      <c r="K491" s="291"/>
      <c r="L491" s="291"/>
    </row>
    <row r="492" spans="2:12" x14ac:dyDescent="0.25">
      <c r="B492" s="298" t="s">
        <v>294</v>
      </c>
      <c r="C492" s="293">
        <v>42000</v>
      </c>
      <c r="D492" s="298" t="s">
        <v>6</v>
      </c>
      <c r="E492" s="293">
        <v>0</v>
      </c>
      <c r="F492" s="293">
        <v>0</v>
      </c>
      <c r="G492" s="293">
        <v>42000</v>
      </c>
      <c r="H492" s="298" t="s">
        <v>6</v>
      </c>
      <c r="I492" s="291"/>
      <c r="J492" s="291"/>
      <c r="K492" s="291"/>
      <c r="L492" s="291"/>
    </row>
    <row r="493" spans="2:12" x14ac:dyDescent="0.25">
      <c r="B493" s="298" t="s">
        <v>295</v>
      </c>
      <c r="C493" s="293">
        <v>39000</v>
      </c>
      <c r="D493" s="298" t="s">
        <v>6</v>
      </c>
      <c r="E493" s="293">
        <v>0</v>
      </c>
      <c r="F493" s="293">
        <v>0</v>
      </c>
      <c r="G493" s="293">
        <v>39000</v>
      </c>
      <c r="H493" s="298" t="s">
        <v>6</v>
      </c>
      <c r="I493" s="291"/>
      <c r="J493" s="291"/>
      <c r="K493" s="291"/>
      <c r="L493" s="291"/>
    </row>
    <row r="494" spans="2:12" x14ac:dyDescent="0.25">
      <c r="B494" s="298" t="s">
        <v>296</v>
      </c>
      <c r="C494" s="293">
        <v>60000</v>
      </c>
      <c r="D494" s="298" t="s">
        <v>6</v>
      </c>
      <c r="E494" s="293">
        <v>0</v>
      </c>
      <c r="F494" s="293">
        <v>0</v>
      </c>
      <c r="G494" s="293">
        <v>60000</v>
      </c>
      <c r="H494" s="298" t="s">
        <v>6</v>
      </c>
      <c r="I494" s="291"/>
      <c r="J494" s="291"/>
      <c r="K494" s="291"/>
      <c r="L494" s="291"/>
    </row>
    <row r="495" spans="2:12" x14ac:dyDescent="0.25">
      <c r="B495" s="290" t="s">
        <v>240</v>
      </c>
      <c r="C495" s="297">
        <v>3681946</v>
      </c>
      <c r="D495" s="290" t="s">
        <v>6</v>
      </c>
      <c r="E495" s="297">
        <v>0</v>
      </c>
      <c r="F495" s="297">
        <v>0</v>
      </c>
      <c r="G495" s="297">
        <v>3681946</v>
      </c>
      <c r="H495" s="290" t="s">
        <v>6</v>
      </c>
      <c r="I495" s="291"/>
      <c r="J495" s="291"/>
      <c r="K495" s="291"/>
      <c r="L495" s="291"/>
    </row>
    <row r="496" spans="2:12" x14ac:dyDescent="0.25">
      <c r="B496" s="298" t="s">
        <v>298</v>
      </c>
      <c r="C496" s="293">
        <v>402531</v>
      </c>
      <c r="D496" s="298" t="s">
        <v>6</v>
      </c>
      <c r="E496" s="293">
        <v>0</v>
      </c>
      <c r="F496" s="293">
        <v>0</v>
      </c>
      <c r="G496" s="293">
        <v>402531</v>
      </c>
      <c r="H496" s="298" t="s">
        <v>6</v>
      </c>
      <c r="I496" s="291"/>
      <c r="J496" s="291"/>
      <c r="K496" s="291"/>
      <c r="L496" s="291"/>
    </row>
    <row r="497" spans="2:12" x14ac:dyDescent="0.25">
      <c r="B497" s="298" t="s">
        <v>299</v>
      </c>
      <c r="C497" s="293">
        <v>842264</v>
      </c>
      <c r="D497" s="298" t="s">
        <v>6</v>
      </c>
      <c r="E497" s="293">
        <v>0</v>
      </c>
      <c r="F497" s="293">
        <v>0</v>
      </c>
      <c r="G497" s="293">
        <v>842264</v>
      </c>
      <c r="H497" s="298" t="s">
        <v>6</v>
      </c>
      <c r="I497" s="291"/>
      <c r="J497" s="291"/>
      <c r="K497" s="291"/>
      <c r="L497" s="291"/>
    </row>
    <row r="498" spans="2:12" x14ac:dyDescent="0.25">
      <c r="B498" s="298" t="s">
        <v>300</v>
      </c>
      <c r="C498" s="293">
        <v>1682412</v>
      </c>
      <c r="D498" s="298" t="s">
        <v>6</v>
      </c>
      <c r="E498" s="293">
        <v>0</v>
      </c>
      <c r="F498" s="293">
        <v>0</v>
      </c>
      <c r="G498" s="293">
        <v>1682412</v>
      </c>
      <c r="H498" s="298" t="s">
        <v>6</v>
      </c>
      <c r="I498" s="291"/>
      <c r="J498" s="291"/>
      <c r="K498" s="291"/>
      <c r="L498" s="291"/>
    </row>
    <row r="499" spans="2:12" x14ac:dyDescent="0.25">
      <c r="B499" s="298" t="s">
        <v>301</v>
      </c>
      <c r="C499" s="293">
        <v>754739</v>
      </c>
      <c r="D499" s="298" t="s">
        <v>6</v>
      </c>
      <c r="E499" s="293">
        <v>0</v>
      </c>
      <c r="F499" s="293">
        <v>0</v>
      </c>
      <c r="G499" s="293">
        <v>754739</v>
      </c>
      <c r="H499" s="298" t="s">
        <v>6</v>
      </c>
      <c r="I499" s="291"/>
      <c r="J499" s="291"/>
      <c r="K499" s="291"/>
      <c r="L499" s="291"/>
    </row>
    <row r="500" spans="2:12" x14ac:dyDescent="0.25">
      <c r="B500" s="290" t="s">
        <v>241</v>
      </c>
      <c r="C500" s="297">
        <v>62528.3</v>
      </c>
      <c r="D500" s="290" t="s">
        <v>6</v>
      </c>
      <c r="E500" s="297">
        <v>11953.2</v>
      </c>
      <c r="F500" s="297">
        <v>0</v>
      </c>
      <c r="G500" s="297">
        <v>74481.5</v>
      </c>
      <c r="H500" s="290" t="s">
        <v>6</v>
      </c>
      <c r="I500" s="291"/>
      <c r="J500" s="291"/>
      <c r="K500" s="291"/>
      <c r="L500" s="291"/>
    </row>
    <row r="501" spans="2:12" x14ac:dyDescent="0.25">
      <c r="B501" s="298" t="s">
        <v>303</v>
      </c>
      <c r="C501" s="293">
        <v>62528.3</v>
      </c>
      <c r="D501" s="298" t="s">
        <v>6</v>
      </c>
      <c r="E501" s="293">
        <v>7968.8</v>
      </c>
      <c r="F501" s="293">
        <v>0</v>
      </c>
      <c r="G501" s="293">
        <v>70497.100000000006</v>
      </c>
      <c r="H501" s="298" t="s">
        <v>6</v>
      </c>
      <c r="I501" s="291"/>
      <c r="J501" s="291"/>
      <c r="K501" s="291"/>
      <c r="L501" s="291"/>
    </row>
    <row r="502" spans="2:12" x14ac:dyDescent="0.25">
      <c r="B502" s="298" t="s">
        <v>304</v>
      </c>
      <c r="C502" s="293">
        <v>0</v>
      </c>
      <c r="D502" s="298" t="s">
        <v>6</v>
      </c>
      <c r="E502" s="293">
        <v>3984.4</v>
      </c>
      <c r="F502" s="293">
        <v>0</v>
      </c>
      <c r="G502" s="293">
        <v>3984.4</v>
      </c>
      <c r="H502" s="298" t="s">
        <v>6</v>
      </c>
      <c r="I502" s="291"/>
      <c r="J502" s="291"/>
      <c r="K502" s="291"/>
      <c r="L502" s="291"/>
    </row>
    <row r="503" spans="2:12" x14ac:dyDescent="0.25">
      <c r="B503" s="290" t="s">
        <v>242</v>
      </c>
      <c r="C503" s="297">
        <v>100207.21</v>
      </c>
      <c r="D503" s="290" t="s">
        <v>6</v>
      </c>
      <c r="E503" s="297">
        <v>15985.47</v>
      </c>
      <c r="F503" s="297">
        <v>0</v>
      </c>
      <c r="G503" s="297">
        <v>116192.68</v>
      </c>
      <c r="H503" s="290" t="s">
        <v>6</v>
      </c>
      <c r="I503" s="291"/>
      <c r="J503" s="291"/>
      <c r="K503" s="291"/>
      <c r="L503" s="291"/>
    </row>
    <row r="504" spans="2:12" x14ac:dyDescent="0.25">
      <c r="B504" s="298" t="s">
        <v>303</v>
      </c>
      <c r="C504" s="293">
        <v>84698.89</v>
      </c>
      <c r="D504" s="298" t="s">
        <v>6</v>
      </c>
      <c r="E504" s="293">
        <v>9591.2800000000007</v>
      </c>
      <c r="F504" s="293">
        <v>0</v>
      </c>
      <c r="G504" s="293">
        <v>94290.17</v>
      </c>
      <c r="H504" s="298" t="s">
        <v>6</v>
      </c>
      <c r="I504" s="291"/>
      <c r="J504" s="291"/>
      <c r="K504" s="291"/>
      <c r="L504" s="291"/>
    </row>
    <row r="505" spans="2:12" x14ac:dyDescent="0.25">
      <c r="B505" s="298" t="s">
        <v>304</v>
      </c>
      <c r="C505" s="293">
        <v>0</v>
      </c>
      <c r="D505" s="298" t="s">
        <v>6</v>
      </c>
      <c r="E505" s="293">
        <v>4795.6400000000003</v>
      </c>
      <c r="F505" s="293">
        <v>0</v>
      </c>
      <c r="G505" s="293">
        <v>4795.6400000000003</v>
      </c>
      <c r="H505" s="298" t="s">
        <v>6</v>
      </c>
      <c r="I505" s="291"/>
      <c r="J505" s="291"/>
      <c r="K505" s="291"/>
      <c r="L505" s="291"/>
    </row>
    <row r="506" spans="2:12" x14ac:dyDescent="0.25">
      <c r="B506" s="298" t="s">
        <v>305</v>
      </c>
      <c r="C506" s="293">
        <v>15508.32</v>
      </c>
      <c r="D506" s="298" t="s">
        <v>6</v>
      </c>
      <c r="E506" s="293">
        <v>0</v>
      </c>
      <c r="F506" s="293">
        <v>0</v>
      </c>
      <c r="G506" s="293">
        <v>15508.32</v>
      </c>
      <c r="H506" s="298" t="s">
        <v>6</v>
      </c>
      <c r="I506" s="291"/>
      <c r="J506" s="291"/>
      <c r="K506" s="291"/>
      <c r="L506" s="291"/>
    </row>
    <row r="507" spans="2:12" x14ac:dyDescent="0.25">
      <c r="B507" s="298" t="s">
        <v>306</v>
      </c>
      <c r="C507" s="293">
        <v>0</v>
      </c>
      <c r="D507" s="298" t="s">
        <v>6</v>
      </c>
      <c r="E507" s="293">
        <v>1598.55</v>
      </c>
      <c r="F507" s="293">
        <v>0</v>
      </c>
      <c r="G507" s="293">
        <v>1598.55</v>
      </c>
      <c r="H507" s="298" t="s">
        <v>6</v>
      </c>
      <c r="I507" s="291"/>
      <c r="J507" s="291"/>
      <c r="K507" s="291"/>
      <c r="L507" s="291"/>
    </row>
    <row r="508" spans="2:12" x14ac:dyDescent="0.25">
      <c r="B508" s="290" t="s">
        <v>243</v>
      </c>
      <c r="C508" s="297">
        <v>300000</v>
      </c>
      <c r="D508" s="290" t="s">
        <v>6</v>
      </c>
      <c r="E508" s="297">
        <v>0</v>
      </c>
      <c r="F508" s="297">
        <v>0</v>
      </c>
      <c r="G508" s="297">
        <v>300000</v>
      </c>
      <c r="H508" s="290" t="s">
        <v>6</v>
      </c>
      <c r="I508" s="291"/>
      <c r="J508" s="291"/>
      <c r="K508" s="291"/>
      <c r="L508" s="291"/>
    </row>
    <row r="509" spans="2:12" x14ac:dyDescent="0.25">
      <c r="B509" s="298" t="s">
        <v>247</v>
      </c>
      <c r="C509" s="293">
        <v>104500</v>
      </c>
      <c r="D509" s="298" t="s">
        <v>6</v>
      </c>
      <c r="E509" s="293">
        <v>0</v>
      </c>
      <c r="F509" s="293">
        <v>0</v>
      </c>
      <c r="G509" s="293">
        <v>104500</v>
      </c>
      <c r="H509" s="298" t="s">
        <v>6</v>
      </c>
      <c r="I509" s="291"/>
      <c r="J509" s="291"/>
      <c r="K509" s="291"/>
      <c r="L509" s="291"/>
    </row>
    <row r="510" spans="2:12" x14ac:dyDescent="0.25">
      <c r="B510" s="298" t="s">
        <v>248</v>
      </c>
      <c r="C510" s="293">
        <v>82500</v>
      </c>
      <c r="D510" s="298" t="s">
        <v>6</v>
      </c>
      <c r="E510" s="293">
        <v>0</v>
      </c>
      <c r="F510" s="293">
        <v>0</v>
      </c>
      <c r="G510" s="293">
        <v>82500</v>
      </c>
      <c r="H510" s="298" t="s">
        <v>6</v>
      </c>
      <c r="I510" s="291"/>
      <c r="J510" s="291"/>
      <c r="K510" s="291"/>
      <c r="L510" s="291"/>
    </row>
    <row r="511" spans="2:12" x14ac:dyDescent="0.25">
      <c r="B511" s="298" t="s">
        <v>282</v>
      </c>
      <c r="C511" s="293">
        <v>60500</v>
      </c>
      <c r="D511" s="298" t="s">
        <v>6</v>
      </c>
      <c r="E511" s="293">
        <v>0</v>
      </c>
      <c r="F511" s="293">
        <v>0</v>
      </c>
      <c r="G511" s="293">
        <v>60500</v>
      </c>
      <c r="H511" s="298" t="s">
        <v>6</v>
      </c>
      <c r="I511" s="291"/>
      <c r="J511" s="291"/>
      <c r="K511" s="291"/>
      <c r="L511" s="291"/>
    </row>
    <row r="512" spans="2:12" x14ac:dyDescent="0.25">
      <c r="B512" s="298" t="s">
        <v>249</v>
      </c>
      <c r="C512" s="293">
        <v>17500</v>
      </c>
      <c r="D512" s="298" t="s">
        <v>6</v>
      </c>
      <c r="E512" s="293">
        <v>0</v>
      </c>
      <c r="F512" s="293">
        <v>0</v>
      </c>
      <c r="G512" s="293">
        <v>17500</v>
      </c>
      <c r="H512" s="298" t="s">
        <v>6</v>
      </c>
      <c r="I512" s="291"/>
      <c r="J512" s="291"/>
      <c r="K512" s="291"/>
      <c r="L512" s="291"/>
    </row>
    <row r="513" spans="2:12" x14ac:dyDescent="0.25">
      <c r="B513" s="298" t="s">
        <v>283</v>
      </c>
      <c r="C513" s="293">
        <v>17500</v>
      </c>
      <c r="D513" s="298" t="s">
        <v>6</v>
      </c>
      <c r="E513" s="293">
        <v>0</v>
      </c>
      <c r="F513" s="293">
        <v>0</v>
      </c>
      <c r="G513" s="293">
        <v>17500</v>
      </c>
      <c r="H513" s="298" t="s">
        <v>6</v>
      </c>
      <c r="I513" s="291"/>
      <c r="J513" s="291"/>
      <c r="K513" s="291"/>
      <c r="L513" s="291"/>
    </row>
    <row r="514" spans="2:12" x14ac:dyDescent="0.25">
      <c r="B514" s="298" t="s">
        <v>284</v>
      </c>
      <c r="C514" s="293">
        <v>17500</v>
      </c>
      <c r="D514" s="298" t="s">
        <v>6</v>
      </c>
      <c r="E514" s="293">
        <v>0</v>
      </c>
      <c r="F514" s="293">
        <v>0</v>
      </c>
      <c r="G514" s="293">
        <v>17500</v>
      </c>
      <c r="H514" s="298" t="s">
        <v>6</v>
      </c>
      <c r="I514" s="291"/>
      <c r="J514" s="291"/>
      <c r="K514" s="291"/>
      <c r="L514" s="291"/>
    </row>
    <row r="515" spans="2:12" x14ac:dyDescent="0.25">
      <c r="B515" s="290" t="s">
        <v>244</v>
      </c>
      <c r="C515" s="297">
        <v>78387.91</v>
      </c>
      <c r="D515" s="290" t="s">
        <v>6</v>
      </c>
      <c r="E515" s="297">
        <v>19872</v>
      </c>
      <c r="F515" s="297">
        <v>0</v>
      </c>
      <c r="G515" s="297">
        <v>98259.91</v>
      </c>
      <c r="H515" s="290" t="s">
        <v>6</v>
      </c>
      <c r="I515" s="291"/>
      <c r="J515" s="291"/>
      <c r="K515" s="291"/>
      <c r="L515" s="291"/>
    </row>
    <row r="516" spans="2:12" x14ac:dyDescent="0.25">
      <c r="B516" s="298" t="s">
        <v>244</v>
      </c>
      <c r="C516" s="293">
        <v>78387.91</v>
      </c>
      <c r="D516" s="298" t="s">
        <v>6</v>
      </c>
      <c r="E516" s="293">
        <v>19872</v>
      </c>
      <c r="F516" s="293">
        <v>0</v>
      </c>
      <c r="G516" s="293">
        <v>98259.91</v>
      </c>
      <c r="H516" s="298" t="s">
        <v>6</v>
      </c>
      <c r="I516" s="291"/>
      <c r="J516" s="291"/>
      <c r="K516" s="291"/>
      <c r="L516" s="291"/>
    </row>
    <row r="517" spans="2:12" x14ac:dyDescent="0.25">
      <c r="B517" s="298" t="s">
        <v>307</v>
      </c>
      <c r="C517" s="293">
        <v>4714454.7</v>
      </c>
      <c r="D517" s="298" t="s">
        <v>6</v>
      </c>
      <c r="E517" s="293">
        <v>190358.51</v>
      </c>
      <c r="F517" s="293">
        <v>0</v>
      </c>
      <c r="G517" s="293">
        <v>4904813.21</v>
      </c>
      <c r="H517" s="298" t="s">
        <v>6</v>
      </c>
      <c r="I517" s="291"/>
      <c r="J517" s="291"/>
      <c r="K517" s="291"/>
      <c r="L517" s="291"/>
    </row>
    <row r="518" spans="2:12" x14ac:dyDescent="0.25">
      <c r="B518" s="290" t="s">
        <v>247</v>
      </c>
      <c r="C518" s="297">
        <v>4708807.7</v>
      </c>
      <c r="D518" s="290" t="s">
        <v>6</v>
      </c>
      <c r="E518" s="297">
        <v>190358.51</v>
      </c>
      <c r="F518" s="297">
        <v>0</v>
      </c>
      <c r="G518" s="297">
        <v>4899166.21</v>
      </c>
      <c r="H518" s="290" t="s">
        <v>6</v>
      </c>
      <c r="I518" s="291"/>
      <c r="J518" s="291"/>
      <c r="K518" s="291"/>
      <c r="L518" s="291"/>
    </row>
    <row r="519" spans="2:12" x14ac:dyDescent="0.25">
      <c r="B519" s="298" t="s">
        <v>308</v>
      </c>
      <c r="C519" s="293">
        <v>235290.23999999999</v>
      </c>
      <c r="D519" s="298" t="s">
        <v>6</v>
      </c>
      <c r="E519" s="293">
        <v>0</v>
      </c>
      <c r="F519" s="293">
        <v>0</v>
      </c>
      <c r="G519" s="293">
        <v>235290.23999999999</v>
      </c>
      <c r="H519" s="298" t="s">
        <v>6</v>
      </c>
      <c r="I519" s="291"/>
      <c r="J519" s="291"/>
      <c r="K519" s="291"/>
      <c r="L519" s="291"/>
    </row>
    <row r="520" spans="2:12" x14ac:dyDescent="0.25">
      <c r="B520" s="298" t="s">
        <v>309</v>
      </c>
      <c r="C520" s="293">
        <v>87886.84</v>
      </c>
      <c r="D520" s="298" t="s">
        <v>6</v>
      </c>
      <c r="E520" s="293">
        <v>9287</v>
      </c>
      <c r="F520" s="293">
        <v>0</v>
      </c>
      <c r="G520" s="293">
        <v>97173.84</v>
      </c>
      <c r="H520" s="298" t="s">
        <v>6</v>
      </c>
      <c r="I520" s="291"/>
      <c r="J520" s="291"/>
      <c r="K520" s="291"/>
      <c r="L520" s="291"/>
    </row>
    <row r="521" spans="2:12" x14ac:dyDescent="0.25">
      <c r="B521" s="298" t="s">
        <v>310</v>
      </c>
      <c r="C521" s="293">
        <v>57881.760000000002</v>
      </c>
      <c r="D521" s="298" t="s">
        <v>6</v>
      </c>
      <c r="E521" s="293">
        <v>4330.97</v>
      </c>
      <c r="F521" s="293">
        <v>0</v>
      </c>
      <c r="G521" s="293">
        <v>62212.73</v>
      </c>
      <c r="H521" s="298" t="s">
        <v>6</v>
      </c>
      <c r="I521" s="291"/>
      <c r="J521" s="291"/>
      <c r="K521" s="291"/>
      <c r="L521" s="291"/>
    </row>
    <row r="522" spans="2:12" x14ac:dyDescent="0.25">
      <c r="B522" s="298" t="s">
        <v>311</v>
      </c>
      <c r="C522" s="293">
        <v>6391</v>
      </c>
      <c r="D522" s="298" t="s">
        <v>6</v>
      </c>
      <c r="E522" s="293">
        <v>0</v>
      </c>
      <c r="F522" s="293">
        <v>0</v>
      </c>
      <c r="G522" s="293">
        <v>6391</v>
      </c>
      <c r="H522" s="298" t="s">
        <v>6</v>
      </c>
      <c r="I522" s="291"/>
      <c r="J522" s="291"/>
      <c r="K522" s="291"/>
      <c r="L522" s="291"/>
    </row>
    <row r="523" spans="2:12" x14ac:dyDescent="0.25">
      <c r="B523" s="298" t="s">
        <v>312</v>
      </c>
      <c r="C523" s="293">
        <v>45371.05</v>
      </c>
      <c r="D523" s="298" t="s">
        <v>6</v>
      </c>
      <c r="E523" s="293">
        <v>1444.2</v>
      </c>
      <c r="F523" s="293">
        <v>0</v>
      </c>
      <c r="G523" s="293">
        <v>46815.25</v>
      </c>
      <c r="H523" s="298" t="s">
        <v>6</v>
      </c>
      <c r="I523" s="291"/>
      <c r="J523" s="291"/>
      <c r="K523" s="291"/>
      <c r="L523" s="291"/>
    </row>
    <row r="524" spans="2:12" x14ac:dyDescent="0.25">
      <c r="B524" s="298" t="s">
        <v>313</v>
      </c>
      <c r="C524" s="293">
        <v>8888.01</v>
      </c>
      <c r="D524" s="298" t="s">
        <v>6</v>
      </c>
      <c r="E524" s="293">
        <v>0</v>
      </c>
      <c r="F524" s="293">
        <v>0</v>
      </c>
      <c r="G524" s="293">
        <v>8888.01</v>
      </c>
      <c r="H524" s="298" t="s">
        <v>6</v>
      </c>
      <c r="I524" s="291"/>
      <c r="J524" s="291"/>
      <c r="K524" s="291"/>
      <c r="L524" s="291"/>
    </row>
    <row r="525" spans="2:12" x14ac:dyDescent="0.25">
      <c r="B525" s="298" t="s">
        <v>314</v>
      </c>
      <c r="C525" s="293">
        <v>25080</v>
      </c>
      <c r="D525" s="298" t="s">
        <v>6</v>
      </c>
      <c r="E525" s="293">
        <v>0</v>
      </c>
      <c r="F525" s="293">
        <v>0</v>
      </c>
      <c r="G525" s="293">
        <v>25080</v>
      </c>
      <c r="H525" s="298" t="s">
        <v>6</v>
      </c>
      <c r="I525" s="291"/>
      <c r="J525" s="291"/>
      <c r="K525" s="291"/>
      <c r="L525" s="291"/>
    </row>
    <row r="526" spans="2:12" x14ac:dyDescent="0.25">
      <c r="B526" s="298" t="s">
        <v>276</v>
      </c>
      <c r="C526" s="293">
        <v>24984.25</v>
      </c>
      <c r="D526" s="298" t="s">
        <v>6</v>
      </c>
      <c r="E526" s="293">
        <v>4000</v>
      </c>
      <c r="F526" s="293">
        <v>0</v>
      </c>
      <c r="G526" s="293">
        <v>28984.25</v>
      </c>
      <c r="H526" s="298" t="s">
        <v>6</v>
      </c>
      <c r="I526" s="291"/>
      <c r="J526" s="291"/>
      <c r="K526" s="291"/>
      <c r="L526" s="291"/>
    </row>
    <row r="527" spans="2:12" x14ac:dyDescent="0.25">
      <c r="B527" s="298" t="s">
        <v>315</v>
      </c>
      <c r="C527" s="293">
        <v>3350.03</v>
      </c>
      <c r="D527" s="298" t="s">
        <v>6</v>
      </c>
      <c r="E527" s="293">
        <v>0</v>
      </c>
      <c r="F527" s="293">
        <v>0</v>
      </c>
      <c r="G527" s="293">
        <v>3350.03</v>
      </c>
      <c r="H527" s="298" t="s">
        <v>6</v>
      </c>
      <c r="I527" s="291"/>
      <c r="J527" s="291"/>
      <c r="K527" s="291"/>
      <c r="L527" s="291"/>
    </row>
    <row r="528" spans="2:12" x14ac:dyDescent="0.25">
      <c r="B528" s="298" t="s">
        <v>293</v>
      </c>
      <c r="C528" s="293">
        <v>14301.59</v>
      </c>
      <c r="D528" s="298" t="s">
        <v>6</v>
      </c>
      <c r="E528" s="293">
        <v>0</v>
      </c>
      <c r="F528" s="293">
        <v>0</v>
      </c>
      <c r="G528" s="293">
        <v>14301.59</v>
      </c>
      <c r="H528" s="298" t="s">
        <v>6</v>
      </c>
      <c r="I528" s="291"/>
      <c r="J528" s="291"/>
      <c r="K528" s="291"/>
      <c r="L528" s="291"/>
    </row>
    <row r="529" spans="2:12" x14ac:dyDescent="0.25">
      <c r="B529" s="298" t="s">
        <v>303</v>
      </c>
      <c r="C529" s="293">
        <v>424871.69</v>
      </c>
      <c r="D529" s="298" t="s">
        <v>6</v>
      </c>
      <c r="E529" s="293">
        <v>50166.1</v>
      </c>
      <c r="F529" s="293">
        <v>0</v>
      </c>
      <c r="G529" s="293">
        <v>475037.79</v>
      </c>
      <c r="H529" s="298" t="s">
        <v>6</v>
      </c>
      <c r="I529" s="291"/>
      <c r="J529" s="291"/>
      <c r="K529" s="291"/>
      <c r="L529" s="291"/>
    </row>
    <row r="530" spans="2:12" x14ac:dyDescent="0.25">
      <c r="B530" s="298" t="s">
        <v>305</v>
      </c>
      <c r="C530" s="293">
        <v>113637.25</v>
      </c>
      <c r="D530" s="298" t="s">
        <v>6</v>
      </c>
      <c r="E530" s="293">
        <v>0</v>
      </c>
      <c r="F530" s="293">
        <v>0</v>
      </c>
      <c r="G530" s="293">
        <v>113637.25</v>
      </c>
      <c r="H530" s="298" t="s">
        <v>6</v>
      </c>
      <c r="I530" s="291"/>
      <c r="J530" s="291"/>
      <c r="K530" s="291"/>
      <c r="L530" s="291"/>
    </row>
    <row r="531" spans="2:12" x14ac:dyDescent="0.25">
      <c r="B531" s="298" t="s">
        <v>304</v>
      </c>
      <c r="C531" s="293">
        <v>0</v>
      </c>
      <c r="D531" s="298" t="s">
        <v>6</v>
      </c>
      <c r="E531" s="293">
        <v>32496.12</v>
      </c>
      <c r="F531" s="293">
        <v>0</v>
      </c>
      <c r="G531" s="293">
        <v>32496.12</v>
      </c>
      <c r="H531" s="298" t="s">
        <v>6</v>
      </c>
      <c r="I531" s="291"/>
      <c r="J531" s="291"/>
      <c r="K531" s="291"/>
      <c r="L531" s="291"/>
    </row>
    <row r="532" spans="2:12" x14ac:dyDescent="0.25">
      <c r="B532" s="298" t="s">
        <v>306</v>
      </c>
      <c r="C532" s="293">
        <v>0</v>
      </c>
      <c r="D532" s="298" t="s">
        <v>6</v>
      </c>
      <c r="E532" s="293">
        <v>12160.14</v>
      </c>
      <c r="F532" s="293">
        <v>0</v>
      </c>
      <c r="G532" s="293">
        <v>12160.14</v>
      </c>
      <c r="H532" s="298" t="s">
        <v>6</v>
      </c>
      <c r="I532" s="291"/>
      <c r="J532" s="291"/>
      <c r="K532" s="291"/>
      <c r="L532" s="291"/>
    </row>
    <row r="533" spans="2:12" x14ac:dyDescent="0.25">
      <c r="B533" s="298" t="s">
        <v>316</v>
      </c>
      <c r="C533" s="293">
        <v>5545.58</v>
      </c>
      <c r="D533" s="298" t="s">
        <v>6</v>
      </c>
      <c r="E533" s="293">
        <v>1494.66</v>
      </c>
      <c r="F533" s="293">
        <v>0</v>
      </c>
      <c r="G533" s="293">
        <v>7040.24</v>
      </c>
      <c r="H533" s="298" t="s">
        <v>6</v>
      </c>
      <c r="I533" s="291"/>
      <c r="J533" s="291"/>
      <c r="K533" s="291"/>
      <c r="L533" s="291"/>
    </row>
    <row r="534" spans="2:12" x14ac:dyDescent="0.25">
      <c r="B534" s="298" t="s">
        <v>317</v>
      </c>
      <c r="C534" s="293">
        <v>334100</v>
      </c>
      <c r="D534" s="298" t="s">
        <v>6</v>
      </c>
      <c r="E534" s="293">
        <v>25000</v>
      </c>
      <c r="F534" s="293">
        <v>0</v>
      </c>
      <c r="G534" s="293">
        <v>359100</v>
      </c>
      <c r="H534" s="298" t="s">
        <v>6</v>
      </c>
      <c r="I534" s="291"/>
      <c r="J534" s="291"/>
      <c r="K534" s="291"/>
      <c r="L534" s="291"/>
    </row>
    <row r="535" spans="2:12" x14ac:dyDescent="0.25">
      <c r="B535" s="298" t="s">
        <v>318</v>
      </c>
      <c r="C535" s="293">
        <v>44478</v>
      </c>
      <c r="D535" s="298" t="s">
        <v>6</v>
      </c>
      <c r="E535" s="293">
        <v>0</v>
      </c>
      <c r="F535" s="293">
        <v>0</v>
      </c>
      <c r="G535" s="293">
        <v>44478</v>
      </c>
      <c r="H535" s="298" t="s">
        <v>6</v>
      </c>
      <c r="I535" s="291"/>
      <c r="J535" s="291"/>
      <c r="K535" s="291"/>
      <c r="L535" s="291"/>
    </row>
    <row r="536" spans="2:12" x14ac:dyDescent="0.25">
      <c r="B536" s="298" t="s">
        <v>319</v>
      </c>
      <c r="C536" s="293">
        <v>41576.82</v>
      </c>
      <c r="D536" s="298" t="s">
        <v>6</v>
      </c>
      <c r="E536" s="293">
        <v>0</v>
      </c>
      <c r="F536" s="293">
        <v>0</v>
      </c>
      <c r="G536" s="293">
        <v>41576.82</v>
      </c>
      <c r="H536" s="298" t="s">
        <v>6</v>
      </c>
      <c r="I536" s="291"/>
      <c r="J536" s="291"/>
      <c r="K536" s="291"/>
      <c r="L536" s="291"/>
    </row>
    <row r="537" spans="2:12" x14ac:dyDescent="0.25">
      <c r="B537" s="298" t="s">
        <v>320</v>
      </c>
      <c r="C537" s="293">
        <v>99399.82</v>
      </c>
      <c r="D537" s="298" t="s">
        <v>6</v>
      </c>
      <c r="E537" s="293">
        <v>0</v>
      </c>
      <c r="F537" s="293">
        <v>0</v>
      </c>
      <c r="G537" s="293">
        <v>99399.82</v>
      </c>
      <c r="H537" s="298" t="s">
        <v>6</v>
      </c>
      <c r="I537" s="291"/>
      <c r="J537" s="291"/>
      <c r="K537" s="291"/>
      <c r="L537" s="291"/>
    </row>
    <row r="538" spans="2:12" x14ac:dyDescent="0.25">
      <c r="B538" s="298" t="s">
        <v>321</v>
      </c>
      <c r="C538" s="293">
        <v>35065.120000000003</v>
      </c>
      <c r="D538" s="298" t="s">
        <v>6</v>
      </c>
      <c r="E538" s="293">
        <v>0</v>
      </c>
      <c r="F538" s="293">
        <v>0</v>
      </c>
      <c r="G538" s="293">
        <v>35065.120000000003</v>
      </c>
      <c r="H538" s="298" t="s">
        <v>6</v>
      </c>
      <c r="I538" s="291"/>
      <c r="J538" s="291"/>
      <c r="K538" s="291"/>
      <c r="L538" s="291"/>
    </row>
    <row r="539" spans="2:12" x14ac:dyDescent="0.25">
      <c r="B539" s="298" t="s">
        <v>302</v>
      </c>
      <c r="C539" s="293">
        <v>275</v>
      </c>
      <c r="D539" s="298" t="s">
        <v>6</v>
      </c>
      <c r="E539" s="293">
        <v>0</v>
      </c>
      <c r="F539" s="293">
        <v>0</v>
      </c>
      <c r="G539" s="293">
        <v>275</v>
      </c>
      <c r="H539" s="298" t="s">
        <v>6</v>
      </c>
      <c r="I539" s="291"/>
      <c r="J539" s="291"/>
      <c r="K539" s="291"/>
      <c r="L539" s="291"/>
    </row>
    <row r="540" spans="2:12" x14ac:dyDescent="0.25">
      <c r="B540" s="298" t="s">
        <v>322</v>
      </c>
      <c r="C540" s="293">
        <v>78066.52</v>
      </c>
      <c r="D540" s="298" t="s">
        <v>6</v>
      </c>
      <c r="E540" s="293">
        <v>3192.44</v>
      </c>
      <c r="F540" s="293">
        <v>0</v>
      </c>
      <c r="G540" s="293">
        <v>81258.960000000006</v>
      </c>
      <c r="H540" s="298" t="s">
        <v>6</v>
      </c>
      <c r="I540" s="291"/>
      <c r="J540" s="291"/>
      <c r="K540" s="291"/>
      <c r="L540" s="291"/>
    </row>
    <row r="541" spans="2:12" x14ac:dyDescent="0.25">
      <c r="B541" s="298" t="s">
        <v>323</v>
      </c>
      <c r="C541" s="293">
        <v>5945</v>
      </c>
      <c r="D541" s="298" t="s">
        <v>6</v>
      </c>
      <c r="E541" s="293">
        <v>0</v>
      </c>
      <c r="F541" s="293">
        <v>0</v>
      </c>
      <c r="G541" s="293">
        <v>5945</v>
      </c>
      <c r="H541" s="298" t="s">
        <v>6</v>
      </c>
      <c r="I541" s="291"/>
      <c r="J541" s="291"/>
      <c r="K541" s="291"/>
      <c r="L541" s="291"/>
    </row>
    <row r="542" spans="2:12" x14ac:dyDescent="0.25">
      <c r="B542" s="298" t="s">
        <v>324</v>
      </c>
      <c r="C542" s="293">
        <v>208057.06</v>
      </c>
      <c r="D542" s="298" t="s">
        <v>6</v>
      </c>
      <c r="E542" s="293">
        <v>0</v>
      </c>
      <c r="F542" s="293">
        <v>0</v>
      </c>
      <c r="G542" s="293">
        <v>208057.06</v>
      </c>
      <c r="H542" s="298" t="s">
        <v>6</v>
      </c>
      <c r="I542" s="291"/>
      <c r="J542" s="291"/>
      <c r="K542" s="291"/>
      <c r="L542" s="291"/>
    </row>
    <row r="543" spans="2:12" x14ac:dyDescent="0.25">
      <c r="B543" s="298" t="s">
        <v>325</v>
      </c>
      <c r="C543" s="293">
        <v>2449</v>
      </c>
      <c r="D543" s="298" t="s">
        <v>6</v>
      </c>
      <c r="E543" s="293">
        <v>0</v>
      </c>
      <c r="F543" s="293">
        <v>0</v>
      </c>
      <c r="G543" s="293">
        <v>2449</v>
      </c>
      <c r="H543" s="298" t="s">
        <v>6</v>
      </c>
      <c r="I543" s="291"/>
      <c r="J543" s="291"/>
      <c r="K543" s="291"/>
      <c r="L543" s="291"/>
    </row>
    <row r="544" spans="2:12" x14ac:dyDescent="0.25">
      <c r="B544" s="298" t="s">
        <v>326</v>
      </c>
      <c r="C544" s="293">
        <v>35651.68</v>
      </c>
      <c r="D544" s="298" t="s">
        <v>6</v>
      </c>
      <c r="E544" s="293">
        <v>1067.0999999999999</v>
      </c>
      <c r="F544" s="293">
        <v>0</v>
      </c>
      <c r="G544" s="293">
        <v>36718.78</v>
      </c>
      <c r="H544" s="298" t="s">
        <v>6</v>
      </c>
      <c r="I544" s="291"/>
      <c r="J544" s="291"/>
      <c r="K544" s="291"/>
      <c r="L544" s="291"/>
    </row>
    <row r="545" spans="2:12" x14ac:dyDescent="0.25">
      <c r="B545" s="298" t="s">
        <v>281</v>
      </c>
      <c r="C545" s="293">
        <v>47094.99</v>
      </c>
      <c r="D545" s="298" t="s">
        <v>6</v>
      </c>
      <c r="E545" s="293">
        <v>11690</v>
      </c>
      <c r="F545" s="293">
        <v>0</v>
      </c>
      <c r="G545" s="293">
        <v>58784.99</v>
      </c>
      <c r="H545" s="298" t="s">
        <v>6</v>
      </c>
      <c r="I545" s="291"/>
      <c r="J545" s="291"/>
      <c r="K545" s="291"/>
      <c r="L545" s="291"/>
    </row>
    <row r="546" spans="2:12" x14ac:dyDescent="0.25">
      <c r="B546" s="298" t="s">
        <v>328</v>
      </c>
      <c r="C546" s="293">
        <v>1250</v>
      </c>
      <c r="D546" s="298" t="s">
        <v>6</v>
      </c>
      <c r="E546" s="293">
        <v>0</v>
      </c>
      <c r="F546" s="293">
        <v>0</v>
      </c>
      <c r="G546" s="293">
        <v>1250</v>
      </c>
      <c r="H546" s="298" t="s">
        <v>6</v>
      </c>
      <c r="I546" s="291"/>
      <c r="J546" s="291"/>
      <c r="K546" s="291"/>
      <c r="L546" s="291"/>
    </row>
    <row r="547" spans="2:12" x14ac:dyDescent="0.25">
      <c r="B547" s="298" t="s">
        <v>329</v>
      </c>
      <c r="C547" s="293">
        <v>1891.66</v>
      </c>
      <c r="D547" s="298" t="s">
        <v>6</v>
      </c>
      <c r="E547" s="293">
        <v>0</v>
      </c>
      <c r="F547" s="293">
        <v>0</v>
      </c>
      <c r="G547" s="293">
        <v>1891.66</v>
      </c>
      <c r="H547" s="298" t="s">
        <v>6</v>
      </c>
      <c r="I547" s="291"/>
      <c r="J547" s="291"/>
      <c r="K547" s="291"/>
      <c r="L547" s="291"/>
    </row>
    <row r="548" spans="2:12" x14ac:dyDescent="0.25">
      <c r="B548" s="298" t="s">
        <v>330</v>
      </c>
      <c r="C548" s="293">
        <v>27300</v>
      </c>
      <c r="D548" s="298" t="s">
        <v>6</v>
      </c>
      <c r="E548" s="293">
        <v>0</v>
      </c>
      <c r="F548" s="293">
        <v>0</v>
      </c>
      <c r="G548" s="293">
        <v>27300</v>
      </c>
      <c r="H548" s="298" t="s">
        <v>6</v>
      </c>
      <c r="I548" s="291"/>
      <c r="J548" s="291"/>
      <c r="K548" s="291"/>
      <c r="L548" s="291"/>
    </row>
    <row r="549" spans="2:12" x14ac:dyDescent="0.25">
      <c r="B549" s="298" t="s">
        <v>331</v>
      </c>
      <c r="C549" s="293">
        <v>87613.27</v>
      </c>
      <c r="D549" s="298" t="s">
        <v>6</v>
      </c>
      <c r="E549" s="293">
        <v>6824.31</v>
      </c>
      <c r="F549" s="293">
        <v>0</v>
      </c>
      <c r="G549" s="293">
        <v>94437.58</v>
      </c>
      <c r="H549" s="298" t="s">
        <v>6</v>
      </c>
      <c r="I549" s="291"/>
      <c r="J549" s="291"/>
      <c r="K549" s="291"/>
      <c r="L549" s="291"/>
    </row>
    <row r="550" spans="2:12" x14ac:dyDescent="0.25">
      <c r="B550" s="298" t="s">
        <v>277</v>
      </c>
      <c r="C550" s="293">
        <v>85070.89</v>
      </c>
      <c r="D550" s="298" t="s">
        <v>6</v>
      </c>
      <c r="E550" s="293">
        <v>0</v>
      </c>
      <c r="F550" s="293">
        <v>0</v>
      </c>
      <c r="G550" s="293">
        <v>85070.89</v>
      </c>
      <c r="H550" s="298" t="s">
        <v>6</v>
      </c>
      <c r="I550" s="291"/>
      <c r="J550" s="291"/>
      <c r="K550" s="291"/>
      <c r="L550" s="291"/>
    </row>
    <row r="551" spans="2:12" x14ac:dyDescent="0.25">
      <c r="B551" s="298" t="s">
        <v>332</v>
      </c>
      <c r="C551" s="293">
        <v>29000</v>
      </c>
      <c r="D551" s="298" t="s">
        <v>6</v>
      </c>
      <c r="E551" s="293">
        <v>0</v>
      </c>
      <c r="F551" s="293">
        <v>0</v>
      </c>
      <c r="G551" s="293">
        <v>29000</v>
      </c>
      <c r="H551" s="298" t="s">
        <v>6</v>
      </c>
      <c r="I551" s="291"/>
      <c r="J551" s="291"/>
      <c r="K551" s="291"/>
      <c r="L551" s="291"/>
    </row>
    <row r="552" spans="2:12" x14ac:dyDescent="0.25">
      <c r="B552" s="298" t="s">
        <v>333</v>
      </c>
      <c r="C552" s="293">
        <v>129515.57</v>
      </c>
      <c r="D552" s="298" t="s">
        <v>6</v>
      </c>
      <c r="E552" s="293">
        <v>14826.14</v>
      </c>
      <c r="F552" s="293">
        <v>0</v>
      </c>
      <c r="G552" s="293">
        <v>144341.71</v>
      </c>
      <c r="H552" s="298" t="s">
        <v>6</v>
      </c>
      <c r="I552" s="291"/>
      <c r="J552" s="291"/>
      <c r="K552" s="291"/>
      <c r="L552" s="291"/>
    </row>
    <row r="553" spans="2:12" x14ac:dyDescent="0.25">
      <c r="B553" s="298" t="s">
        <v>334</v>
      </c>
      <c r="C553" s="293">
        <v>67637.960000000006</v>
      </c>
      <c r="D553" s="298" t="s">
        <v>6</v>
      </c>
      <c r="E553" s="293">
        <v>0</v>
      </c>
      <c r="F553" s="293">
        <v>0</v>
      </c>
      <c r="G553" s="293">
        <v>67637.960000000006</v>
      </c>
      <c r="H553" s="298" t="s">
        <v>6</v>
      </c>
      <c r="I553" s="291"/>
      <c r="J553" s="291"/>
      <c r="K553" s="291"/>
      <c r="L553" s="291"/>
    </row>
    <row r="554" spans="2:12" x14ac:dyDescent="0.25">
      <c r="B554" s="298" t="s">
        <v>335</v>
      </c>
      <c r="C554" s="293">
        <v>133379.92000000001</v>
      </c>
      <c r="D554" s="298" t="s">
        <v>6</v>
      </c>
      <c r="E554" s="293">
        <v>0</v>
      </c>
      <c r="F554" s="293">
        <v>0</v>
      </c>
      <c r="G554" s="293">
        <v>133379.92000000001</v>
      </c>
      <c r="H554" s="298" t="s">
        <v>6</v>
      </c>
      <c r="I554" s="291"/>
      <c r="J554" s="291"/>
      <c r="K554" s="291"/>
      <c r="L554" s="291"/>
    </row>
    <row r="555" spans="2:12" x14ac:dyDescent="0.25">
      <c r="B555" s="298" t="s">
        <v>336</v>
      </c>
      <c r="C555" s="293">
        <v>43700</v>
      </c>
      <c r="D555" s="298" t="s">
        <v>6</v>
      </c>
      <c r="E555" s="293">
        <v>300</v>
      </c>
      <c r="F555" s="293">
        <v>0</v>
      </c>
      <c r="G555" s="293">
        <v>44000</v>
      </c>
      <c r="H555" s="298" t="s">
        <v>6</v>
      </c>
      <c r="I555" s="291"/>
      <c r="J555" s="291"/>
      <c r="K555" s="291"/>
      <c r="L555" s="291"/>
    </row>
    <row r="556" spans="2:12" x14ac:dyDescent="0.25">
      <c r="B556" s="298" t="s">
        <v>337</v>
      </c>
      <c r="C556" s="293">
        <v>57871.86</v>
      </c>
      <c r="D556" s="298" t="s">
        <v>6</v>
      </c>
      <c r="E556" s="293">
        <v>0</v>
      </c>
      <c r="F556" s="293">
        <v>0</v>
      </c>
      <c r="G556" s="293">
        <v>57871.86</v>
      </c>
      <c r="H556" s="298" t="s">
        <v>6</v>
      </c>
      <c r="I556" s="291"/>
      <c r="J556" s="291"/>
      <c r="K556" s="291"/>
      <c r="L556" s="291"/>
    </row>
    <row r="557" spans="2:12" x14ac:dyDescent="0.25">
      <c r="B557" s="298" t="s">
        <v>338</v>
      </c>
      <c r="C557" s="293">
        <v>1347138.09</v>
      </c>
      <c r="D557" s="298" t="s">
        <v>6</v>
      </c>
      <c r="E557" s="293">
        <v>0</v>
      </c>
      <c r="F557" s="293">
        <v>0</v>
      </c>
      <c r="G557" s="293">
        <v>1347138.09</v>
      </c>
      <c r="H557" s="298" t="s">
        <v>6</v>
      </c>
      <c r="I557" s="291"/>
      <c r="J557" s="291"/>
      <c r="K557" s="291"/>
      <c r="L557" s="291"/>
    </row>
    <row r="558" spans="2:12" x14ac:dyDescent="0.25">
      <c r="B558" s="298" t="s">
        <v>291</v>
      </c>
      <c r="C558" s="293">
        <v>10785.64</v>
      </c>
      <c r="D558" s="298" t="s">
        <v>6</v>
      </c>
      <c r="E558" s="293">
        <v>0</v>
      </c>
      <c r="F558" s="293">
        <v>0</v>
      </c>
      <c r="G558" s="293">
        <v>10785.64</v>
      </c>
      <c r="H558" s="298" t="s">
        <v>6</v>
      </c>
      <c r="I558" s="291"/>
      <c r="J558" s="291"/>
      <c r="K558" s="291"/>
      <c r="L558" s="291"/>
    </row>
    <row r="559" spans="2:12" x14ac:dyDescent="0.25">
      <c r="B559" s="298" t="s">
        <v>265</v>
      </c>
      <c r="C559" s="293">
        <v>25549.360000000001</v>
      </c>
      <c r="D559" s="298" t="s">
        <v>6</v>
      </c>
      <c r="E559" s="293">
        <v>3512</v>
      </c>
      <c r="F559" s="293">
        <v>0</v>
      </c>
      <c r="G559" s="293">
        <v>29061.360000000001</v>
      </c>
      <c r="H559" s="298" t="s">
        <v>6</v>
      </c>
      <c r="I559" s="291"/>
      <c r="J559" s="291"/>
      <c r="K559" s="291"/>
      <c r="L559" s="291"/>
    </row>
    <row r="560" spans="2:12" x14ac:dyDescent="0.25">
      <c r="B560" s="298" t="s">
        <v>236</v>
      </c>
      <c r="C560" s="293">
        <v>14552.98</v>
      </c>
      <c r="D560" s="298" t="s">
        <v>6</v>
      </c>
      <c r="E560" s="293">
        <v>8567.33</v>
      </c>
      <c r="F560" s="293">
        <v>0</v>
      </c>
      <c r="G560" s="293">
        <v>23120.31</v>
      </c>
      <c r="H560" s="298" t="s">
        <v>6</v>
      </c>
      <c r="I560" s="291"/>
      <c r="J560" s="291"/>
      <c r="K560" s="291"/>
      <c r="L560" s="291"/>
    </row>
    <row r="561" spans="2:12" x14ac:dyDescent="0.25">
      <c r="B561" s="298" t="s">
        <v>339</v>
      </c>
      <c r="C561" s="293">
        <v>641562.19999999995</v>
      </c>
      <c r="D561" s="298" t="s">
        <v>6</v>
      </c>
      <c r="E561" s="293">
        <v>0</v>
      </c>
      <c r="F561" s="293">
        <v>0</v>
      </c>
      <c r="G561" s="293">
        <v>641562.19999999995</v>
      </c>
      <c r="H561" s="298" t="s">
        <v>6</v>
      </c>
      <c r="I561" s="291"/>
      <c r="J561" s="291"/>
      <c r="K561" s="291"/>
      <c r="L561" s="291"/>
    </row>
    <row r="562" spans="2:12" x14ac:dyDescent="0.25">
      <c r="B562" s="298" t="s">
        <v>340</v>
      </c>
      <c r="C562" s="293">
        <v>19250</v>
      </c>
      <c r="D562" s="298" t="s">
        <v>6</v>
      </c>
      <c r="E562" s="293">
        <v>0</v>
      </c>
      <c r="F562" s="293">
        <v>0</v>
      </c>
      <c r="G562" s="293">
        <v>19250</v>
      </c>
      <c r="H562" s="298" t="s">
        <v>6</v>
      </c>
      <c r="I562" s="291"/>
      <c r="J562" s="291"/>
      <c r="K562" s="291"/>
      <c r="L562" s="291"/>
    </row>
    <row r="563" spans="2:12" x14ac:dyDescent="0.25">
      <c r="B563" s="298" t="s">
        <v>292</v>
      </c>
      <c r="C563" s="293">
        <v>100</v>
      </c>
      <c r="D563" s="298" t="s">
        <v>6</v>
      </c>
      <c r="E563" s="293">
        <v>0</v>
      </c>
      <c r="F563" s="293">
        <v>0</v>
      </c>
      <c r="G563" s="293">
        <v>100</v>
      </c>
      <c r="H563" s="298" t="s">
        <v>6</v>
      </c>
      <c r="I563" s="291"/>
      <c r="J563" s="291"/>
      <c r="K563" s="291"/>
      <c r="L563" s="291"/>
    </row>
    <row r="564" spans="2:12" x14ac:dyDescent="0.25">
      <c r="B564" s="290" t="s">
        <v>248</v>
      </c>
      <c r="C564" s="297">
        <v>4511</v>
      </c>
      <c r="D564" s="290" t="s">
        <v>6</v>
      </c>
      <c r="E564" s="297">
        <v>0</v>
      </c>
      <c r="F564" s="297">
        <v>0</v>
      </c>
      <c r="G564" s="297">
        <v>4511</v>
      </c>
      <c r="H564" s="290" t="s">
        <v>6</v>
      </c>
      <c r="I564" s="291"/>
      <c r="J564" s="291"/>
      <c r="K564" s="291"/>
      <c r="L564" s="291"/>
    </row>
    <row r="565" spans="2:12" x14ac:dyDescent="0.25">
      <c r="B565" s="298" t="s">
        <v>279</v>
      </c>
      <c r="C565" s="293">
        <v>3375</v>
      </c>
      <c r="D565" s="298" t="s">
        <v>6</v>
      </c>
      <c r="E565" s="293">
        <v>0</v>
      </c>
      <c r="F565" s="293">
        <v>0</v>
      </c>
      <c r="G565" s="293">
        <v>3375</v>
      </c>
      <c r="H565" s="298" t="s">
        <v>6</v>
      </c>
      <c r="I565" s="291"/>
      <c r="J565" s="291"/>
      <c r="K565" s="291"/>
      <c r="L565" s="291"/>
    </row>
    <row r="566" spans="2:12" x14ac:dyDescent="0.25">
      <c r="B566" s="298" t="s">
        <v>293</v>
      </c>
      <c r="C566" s="293">
        <v>1136</v>
      </c>
      <c r="D566" s="298" t="s">
        <v>6</v>
      </c>
      <c r="E566" s="293">
        <v>0</v>
      </c>
      <c r="F566" s="293">
        <v>0</v>
      </c>
      <c r="G566" s="293">
        <v>1136</v>
      </c>
      <c r="H566" s="298" t="s">
        <v>6</v>
      </c>
      <c r="I566" s="291"/>
      <c r="J566" s="291"/>
      <c r="K566" s="291"/>
      <c r="L566" s="291"/>
    </row>
    <row r="567" spans="2:12" x14ac:dyDescent="0.25">
      <c r="B567" s="290" t="s">
        <v>249</v>
      </c>
      <c r="C567" s="297">
        <v>1136</v>
      </c>
      <c r="D567" s="290" t="s">
        <v>6</v>
      </c>
      <c r="E567" s="297">
        <v>0</v>
      </c>
      <c r="F567" s="297">
        <v>0</v>
      </c>
      <c r="G567" s="297">
        <v>1136</v>
      </c>
      <c r="H567" s="290" t="s">
        <v>6</v>
      </c>
      <c r="I567" s="291"/>
      <c r="J567" s="291"/>
      <c r="K567" s="291"/>
      <c r="L567" s="291"/>
    </row>
    <row r="568" spans="2:12" x14ac:dyDescent="0.25">
      <c r="B568" s="298" t="s">
        <v>293</v>
      </c>
      <c r="C568" s="293">
        <v>1136</v>
      </c>
      <c r="D568" s="298" t="s">
        <v>6</v>
      </c>
      <c r="E568" s="293">
        <v>0</v>
      </c>
      <c r="F568" s="293">
        <v>0</v>
      </c>
      <c r="G568" s="293">
        <v>1136</v>
      </c>
      <c r="H568" s="298" t="s">
        <v>6</v>
      </c>
      <c r="I568" s="291"/>
      <c r="J568" s="291"/>
      <c r="K568" s="291"/>
      <c r="L568" s="291"/>
    </row>
    <row r="569" spans="2:12" x14ac:dyDescent="0.25">
      <c r="B569" s="290" t="s">
        <v>251</v>
      </c>
      <c r="C569" s="297">
        <v>59348.1</v>
      </c>
      <c r="D569" s="290" t="s">
        <v>6</v>
      </c>
      <c r="E569" s="297">
        <v>4050.2</v>
      </c>
      <c r="F569" s="297">
        <v>0</v>
      </c>
      <c r="G569" s="297">
        <v>63398.3</v>
      </c>
      <c r="H569" s="290" t="s">
        <v>6</v>
      </c>
      <c r="I569" s="291"/>
      <c r="J569" s="291"/>
      <c r="K569" s="291"/>
      <c r="L569" s="291"/>
    </row>
    <row r="570" spans="2:12" x14ac:dyDescent="0.25">
      <c r="B570" s="298" t="s">
        <v>341</v>
      </c>
      <c r="C570" s="293">
        <v>16893.259999999998</v>
      </c>
      <c r="D570" s="298" t="s">
        <v>6</v>
      </c>
      <c r="E570" s="293">
        <v>1471.58</v>
      </c>
      <c r="F570" s="293">
        <v>0</v>
      </c>
      <c r="G570" s="293">
        <v>18364.84</v>
      </c>
      <c r="H570" s="298" t="s">
        <v>6</v>
      </c>
      <c r="I570" s="291"/>
      <c r="J570" s="291"/>
      <c r="K570" s="291"/>
      <c r="L570" s="291"/>
    </row>
    <row r="571" spans="2:12" x14ac:dyDescent="0.25">
      <c r="B571" s="298" t="s">
        <v>342</v>
      </c>
      <c r="C571" s="293">
        <v>42454.85</v>
      </c>
      <c r="D571" s="298" t="s">
        <v>6</v>
      </c>
      <c r="E571" s="293">
        <v>2578.62</v>
      </c>
      <c r="F571" s="293">
        <v>0</v>
      </c>
      <c r="G571" s="293">
        <v>45033.47</v>
      </c>
      <c r="H571" s="298" t="s">
        <v>6</v>
      </c>
      <c r="I571" s="291"/>
      <c r="J571" s="291"/>
      <c r="K571" s="291"/>
      <c r="L571" s="291"/>
    </row>
    <row r="572" spans="2:12" x14ac:dyDescent="0.25">
      <c r="B572" s="290" t="s">
        <v>252</v>
      </c>
      <c r="C572" s="297">
        <v>3639.98</v>
      </c>
      <c r="D572" s="290" t="s">
        <v>6</v>
      </c>
      <c r="E572" s="297">
        <v>0</v>
      </c>
      <c r="F572" s="297">
        <v>0</v>
      </c>
      <c r="G572" s="297">
        <v>3639.98</v>
      </c>
      <c r="H572" s="290" t="s">
        <v>6</v>
      </c>
      <c r="I572" s="291"/>
      <c r="J572" s="291"/>
      <c r="K572" s="291"/>
      <c r="L572" s="291"/>
    </row>
    <row r="573" spans="2:12" x14ac:dyDescent="0.25">
      <c r="B573" s="290" t="s">
        <v>253</v>
      </c>
      <c r="C573" s="297">
        <v>1172635.31</v>
      </c>
      <c r="D573" s="290" t="s">
        <v>6</v>
      </c>
      <c r="E573" s="297">
        <v>0</v>
      </c>
      <c r="F573" s="297">
        <v>0</v>
      </c>
      <c r="G573" s="297">
        <v>1172635.31</v>
      </c>
      <c r="H573" s="290" t="s">
        <v>6</v>
      </c>
      <c r="I573" s="291"/>
      <c r="J573" s="291"/>
      <c r="K573" s="291"/>
      <c r="L573" s="291"/>
    </row>
    <row r="574" spans="2:12" x14ac:dyDescent="0.25">
      <c r="B574" s="296"/>
      <c r="C574" s="296"/>
      <c r="D574" s="296"/>
      <c r="E574" s="296"/>
      <c r="F574" s="296"/>
      <c r="G574" s="296"/>
      <c r="H574" s="296"/>
      <c r="I574" s="291"/>
      <c r="J574" s="291"/>
      <c r="K574" s="291"/>
      <c r="L574" s="291"/>
    </row>
    <row r="575" spans="2:12" x14ac:dyDescent="0.25">
      <c r="B575" s="298" t="s">
        <v>715</v>
      </c>
      <c r="C575" s="293">
        <v>46185454.82</v>
      </c>
      <c r="D575" s="298"/>
      <c r="E575" s="293">
        <v>692404.54</v>
      </c>
      <c r="F575" s="293">
        <v>692404.54</v>
      </c>
      <c r="G575" s="293">
        <v>46526268.200000003</v>
      </c>
      <c r="H575" s="298"/>
      <c r="I575" s="291"/>
      <c r="J575" s="291"/>
      <c r="K575" s="291"/>
      <c r="L575" s="291"/>
    </row>
    <row r="576" spans="2:12" x14ac:dyDescent="0.25">
      <c r="B576" s="298"/>
      <c r="C576" s="298"/>
      <c r="D576" s="293">
        <v>46185454.810000002</v>
      </c>
      <c r="E576" s="298"/>
      <c r="F576" s="298"/>
      <c r="G576" s="298"/>
      <c r="H576" s="293">
        <v>46526268.189999998</v>
      </c>
      <c r="I576" s="291"/>
      <c r="J576" s="291"/>
      <c r="K576" s="291"/>
      <c r="L576" s="291"/>
    </row>
    <row r="577" spans="2:12" x14ac:dyDescent="0.25">
      <c r="B577" s="296"/>
      <c r="C577" s="296"/>
      <c r="D577" s="296"/>
      <c r="E577" s="296"/>
      <c r="F577" s="296"/>
      <c r="G577" s="296"/>
      <c r="H577" s="296"/>
      <c r="I577" s="291"/>
      <c r="J577" s="291"/>
      <c r="K577" s="291"/>
      <c r="L577" s="291"/>
    </row>
    <row r="578" spans="2:12" x14ac:dyDescent="0.25">
      <c r="B578" s="333" t="s">
        <v>766</v>
      </c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</row>
    <row r="579" spans="2:12" x14ac:dyDescent="0.25">
      <c r="B579" s="333" t="s">
        <v>768</v>
      </c>
    </row>
    <row r="580" spans="2:12" x14ac:dyDescent="0.25">
      <c r="B580" s="333" t="s">
        <v>767</v>
      </c>
    </row>
  </sheetData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G66"/>
  <sheetViews>
    <sheetView topLeftCell="A41" workbookViewId="0">
      <selection activeCell="D15" sqref="D15"/>
    </sheetView>
  </sheetViews>
  <sheetFormatPr baseColWidth="10" defaultRowHeight="15" x14ac:dyDescent="0.25"/>
  <cols>
    <col min="3" max="3" width="27" bestFit="1" customWidth="1"/>
  </cols>
  <sheetData>
    <row r="1" spans="1:7" x14ac:dyDescent="0.25">
      <c r="A1" s="340" t="s">
        <v>0</v>
      </c>
      <c r="B1" s="340"/>
      <c r="C1" s="340"/>
      <c r="D1" s="340"/>
      <c r="E1" s="340"/>
      <c r="F1" s="340"/>
      <c r="G1" s="340"/>
    </row>
    <row r="2" spans="1:7" x14ac:dyDescent="0.25">
      <c r="A2" s="340" t="s">
        <v>1</v>
      </c>
      <c r="B2" s="340"/>
      <c r="C2" s="340"/>
      <c r="D2" s="340"/>
      <c r="E2" s="340"/>
      <c r="F2" s="340"/>
      <c r="G2" s="340"/>
    </row>
    <row r="3" spans="1:7" x14ac:dyDescent="0.25">
      <c r="A3" s="340" t="s">
        <v>2</v>
      </c>
      <c r="B3" s="340"/>
      <c r="C3" s="340"/>
      <c r="D3" s="340"/>
      <c r="E3" s="340"/>
      <c r="F3" s="340"/>
      <c r="G3" s="340"/>
    </row>
    <row r="4" spans="1:7" x14ac:dyDescent="0.25">
      <c r="A4" s="340" t="s">
        <v>3</v>
      </c>
      <c r="B4" s="340"/>
      <c r="C4" s="340"/>
      <c r="D4" s="340"/>
      <c r="E4" s="340"/>
      <c r="F4" s="340"/>
      <c r="G4" s="340"/>
    </row>
    <row r="5" spans="1:7" x14ac:dyDescent="0.25">
      <c r="A5" s="340" t="s">
        <v>4</v>
      </c>
      <c r="B5" s="340"/>
      <c r="C5" s="340"/>
      <c r="D5" s="340"/>
      <c r="E5" s="340"/>
      <c r="F5" s="340"/>
      <c r="G5" s="340"/>
    </row>
    <row r="6" spans="1:7" x14ac:dyDescent="0.25">
      <c r="A6" s="1"/>
      <c r="B6" s="2" t="s">
        <v>5</v>
      </c>
      <c r="C6" s="3"/>
      <c r="D6" s="4"/>
      <c r="E6" s="5"/>
      <c r="F6" s="5"/>
      <c r="G6" s="6">
        <v>753373.95</v>
      </c>
    </row>
    <row r="7" spans="1:7" x14ac:dyDescent="0.25">
      <c r="A7" s="1"/>
      <c r="B7" s="1" t="s">
        <v>6</v>
      </c>
      <c r="C7" s="1"/>
      <c r="D7" s="7"/>
      <c r="E7" s="8"/>
      <c r="F7" s="9"/>
      <c r="G7" s="1"/>
    </row>
    <row r="8" spans="1:7" x14ac:dyDescent="0.25">
      <c r="A8" s="10" t="s">
        <v>7</v>
      </c>
      <c r="B8" s="1" t="s">
        <v>8</v>
      </c>
      <c r="C8" s="3"/>
      <c r="D8" s="4"/>
      <c r="E8" s="3"/>
      <c r="F8" s="9"/>
      <c r="G8" s="1"/>
    </row>
    <row r="9" spans="1:7" x14ac:dyDescent="0.25">
      <c r="A9" s="1"/>
      <c r="B9" s="11"/>
      <c r="C9" s="1"/>
      <c r="D9" s="7"/>
      <c r="E9" s="3"/>
      <c r="F9" s="9"/>
      <c r="G9" s="1"/>
    </row>
    <row r="10" spans="1:7" x14ac:dyDescent="0.25">
      <c r="A10" s="1"/>
      <c r="B10" s="12"/>
      <c r="C10" s="13"/>
      <c r="D10" s="14"/>
      <c r="E10" s="15"/>
      <c r="F10" s="16"/>
      <c r="G10" s="1"/>
    </row>
    <row r="11" spans="1:7" x14ac:dyDescent="0.25">
      <c r="A11" s="1"/>
      <c r="B11" s="12">
        <v>41969</v>
      </c>
      <c r="C11" s="13" t="s">
        <v>9</v>
      </c>
      <c r="D11" s="14">
        <v>10053</v>
      </c>
      <c r="E11" s="15">
        <v>1250</v>
      </c>
      <c r="F11" s="16"/>
      <c r="G11" s="1"/>
    </row>
    <row r="12" spans="1:7" x14ac:dyDescent="0.25">
      <c r="A12" s="1"/>
      <c r="B12" s="12">
        <v>41985</v>
      </c>
      <c r="C12" s="13" t="s">
        <v>10</v>
      </c>
      <c r="D12" s="14">
        <v>10186</v>
      </c>
      <c r="E12" s="15">
        <v>14010.48</v>
      </c>
      <c r="F12" s="16"/>
      <c r="G12" s="1"/>
    </row>
    <row r="13" spans="1:7" x14ac:dyDescent="0.25">
      <c r="A13" s="1"/>
      <c r="B13" s="12">
        <v>42100</v>
      </c>
      <c r="C13" s="13" t="s">
        <v>11</v>
      </c>
      <c r="D13" s="14">
        <v>10759</v>
      </c>
      <c r="E13" s="15">
        <v>3123.88</v>
      </c>
      <c r="F13" s="16"/>
      <c r="G13" s="1"/>
    </row>
    <row r="14" spans="1:7" x14ac:dyDescent="0.25">
      <c r="A14" s="1"/>
      <c r="B14" s="12">
        <v>42144</v>
      </c>
      <c r="C14" s="13" t="s">
        <v>12</v>
      </c>
      <c r="D14" s="14">
        <v>11058</v>
      </c>
      <c r="E14" s="15">
        <v>650</v>
      </c>
      <c r="F14" s="16"/>
      <c r="G14" s="1"/>
    </row>
    <row r="15" spans="1:7" x14ac:dyDescent="0.25">
      <c r="A15" s="1"/>
      <c r="B15" s="12">
        <v>42159</v>
      </c>
      <c r="C15" s="13" t="s">
        <v>13</v>
      </c>
      <c r="D15" s="14">
        <v>11157</v>
      </c>
      <c r="E15" s="15">
        <v>7093.5</v>
      </c>
      <c r="F15" s="16"/>
      <c r="G15" s="1"/>
    </row>
    <row r="16" spans="1:7" x14ac:dyDescent="0.25">
      <c r="A16" s="1"/>
      <c r="B16" s="12">
        <v>42179</v>
      </c>
      <c r="C16" s="13" t="s">
        <v>14</v>
      </c>
      <c r="D16" s="14">
        <v>11325</v>
      </c>
      <c r="E16" s="15">
        <v>7385.5</v>
      </c>
      <c r="F16" s="16"/>
      <c r="G16" s="1"/>
    </row>
    <row r="17" spans="1:7" x14ac:dyDescent="0.25">
      <c r="A17" s="1"/>
      <c r="B17" s="12">
        <v>42256</v>
      </c>
      <c r="C17" s="13" t="s">
        <v>15</v>
      </c>
      <c r="D17" s="14">
        <v>11605</v>
      </c>
      <c r="E17" s="15">
        <v>900</v>
      </c>
      <c r="F17" s="16"/>
      <c r="G17" s="1"/>
    </row>
    <row r="18" spans="1:7" x14ac:dyDescent="0.25">
      <c r="A18" s="1"/>
      <c r="B18" s="12">
        <v>42326</v>
      </c>
      <c r="C18" s="13" t="s">
        <v>16</v>
      </c>
      <c r="D18" s="14">
        <v>11880</v>
      </c>
      <c r="E18" s="15">
        <v>4614.25</v>
      </c>
      <c r="F18" s="16"/>
      <c r="G18" s="1"/>
    </row>
    <row r="19" spans="1:7" x14ac:dyDescent="0.25">
      <c r="A19" s="1"/>
      <c r="B19" s="12">
        <v>42332</v>
      </c>
      <c r="C19" s="13" t="s">
        <v>17</v>
      </c>
      <c r="D19" s="14">
        <v>11913</v>
      </c>
      <c r="E19" s="15">
        <v>15000</v>
      </c>
      <c r="F19" s="16"/>
      <c r="G19" s="1"/>
    </row>
    <row r="20" spans="1:7" x14ac:dyDescent="0.25">
      <c r="A20" s="1"/>
      <c r="B20" s="12">
        <v>42334</v>
      </c>
      <c r="C20" s="13" t="s">
        <v>18</v>
      </c>
      <c r="D20" s="14">
        <v>11932</v>
      </c>
      <c r="E20" s="15">
        <v>500</v>
      </c>
      <c r="F20" s="16"/>
      <c r="G20" s="1"/>
    </row>
    <row r="21" spans="1:7" x14ac:dyDescent="0.25">
      <c r="A21" s="1"/>
      <c r="B21" s="12">
        <v>42338</v>
      </c>
      <c r="C21" s="13" t="s">
        <v>19</v>
      </c>
      <c r="D21" s="14">
        <v>11996</v>
      </c>
      <c r="E21" s="15">
        <v>15000</v>
      </c>
      <c r="F21" s="16"/>
      <c r="G21" s="1"/>
    </row>
    <row r="22" spans="1:7" x14ac:dyDescent="0.25">
      <c r="A22" s="1"/>
      <c r="B22" s="12">
        <v>42348</v>
      </c>
      <c r="C22" s="13" t="s">
        <v>16</v>
      </c>
      <c r="D22" s="14">
        <v>12049</v>
      </c>
      <c r="E22" s="15">
        <v>189.03</v>
      </c>
      <c r="F22" s="16"/>
      <c r="G22" s="1"/>
    </row>
    <row r="23" spans="1:7" x14ac:dyDescent="0.25">
      <c r="A23" s="1"/>
      <c r="B23" s="12">
        <v>42355</v>
      </c>
      <c r="C23" s="13" t="s">
        <v>20</v>
      </c>
      <c r="D23" s="14">
        <v>12156</v>
      </c>
      <c r="E23" s="15">
        <v>4000</v>
      </c>
      <c r="F23" s="16"/>
      <c r="G23" s="1"/>
    </row>
    <row r="24" spans="1:7" x14ac:dyDescent="0.25">
      <c r="A24" s="1"/>
      <c r="B24" s="12">
        <v>42356</v>
      </c>
      <c r="C24" s="13" t="s">
        <v>21</v>
      </c>
      <c r="D24" s="14">
        <v>12149</v>
      </c>
      <c r="E24" s="15">
        <v>657.72</v>
      </c>
      <c r="F24" s="16"/>
      <c r="G24" s="1"/>
    </row>
    <row r="25" spans="1:7" x14ac:dyDescent="0.25">
      <c r="A25" s="1"/>
      <c r="B25" s="12">
        <v>42356</v>
      </c>
      <c r="C25" s="13" t="s">
        <v>22</v>
      </c>
      <c r="D25" s="14">
        <v>12113</v>
      </c>
      <c r="E25" s="15">
        <v>3176.17</v>
      </c>
      <c r="F25" s="16"/>
      <c r="G25" s="1"/>
    </row>
    <row r="26" spans="1:7" x14ac:dyDescent="0.25">
      <c r="A26" s="1"/>
      <c r="B26" s="12">
        <v>42356</v>
      </c>
      <c r="C26" s="13" t="s">
        <v>23</v>
      </c>
      <c r="D26" s="14">
        <v>12119</v>
      </c>
      <c r="E26" s="15">
        <v>3000</v>
      </c>
      <c r="F26" s="16"/>
      <c r="G26" s="1"/>
    </row>
    <row r="27" spans="1:7" x14ac:dyDescent="0.25">
      <c r="A27" s="1"/>
      <c r="B27" s="12">
        <v>42377</v>
      </c>
      <c r="C27" s="13" t="s">
        <v>24</v>
      </c>
      <c r="D27" s="14">
        <v>11839</v>
      </c>
      <c r="E27" s="15">
        <v>1925.49</v>
      </c>
      <c r="F27" s="16"/>
      <c r="G27" s="1"/>
    </row>
    <row r="28" spans="1:7" x14ac:dyDescent="0.25">
      <c r="A28" s="1"/>
      <c r="B28" s="12">
        <v>42391</v>
      </c>
      <c r="C28" s="13" t="s">
        <v>25</v>
      </c>
      <c r="D28" s="14">
        <v>12442</v>
      </c>
      <c r="E28" s="15">
        <v>4964.8</v>
      </c>
      <c r="F28" s="16"/>
      <c r="G28" s="1"/>
    </row>
    <row r="29" spans="1:7" x14ac:dyDescent="0.25">
      <c r="A29" s="1"/>
      <c r="B29" s="12">
        <v>42405</v>
      </c>
      <c r="C29" s="13" t="s">
        <v>26</v>
      </c>
      <c r="D29" s="14">
        <v>12532</v>
      </c>
      <c r="E29" s="15">
        <v>1250</v>
      </c>
      <c r="F29" s="16"/>
      <c r="G29" s="1"/>
    </row>
    <row r="30" spans="1:7" x14ac:dyDescent="0.25">
      <c r="A30" s="1"/>
      <c r="B30" s="12">
        <v>42489</v>
      </c>
      <c r="C30" s="13" t="s">
        <v>27</v>
      </c>
      <c r="D30" s="14">
        <v>13058</v>
      </c>
      <c r="E30" s="15">
        <v>888.49</v>
      </c>
      <c r="F30" s="16"/>
      <c r="G30" s="1"/>
    </row>
    <row r="31" spans="1:7" x14ac:dyDescent="0.25">
      <c r="A31" s="1"/>
      <c r="B31" s="12">
        <v>42510</v>
      </c>
      <c r="C31" s="13" t="s">
        <v>28</v>
      </c>
      <c r="D31" s="14">
        <v>13214</v>
      </c>
      <c r="E31" s="15">
        <v>1250</v>
      </c>
      <c r="F31" s="16"/>
      <c r="G31" s="1"/>
    </row>
    <row r="32" spans="1:7" x14ac:dyDescent="0.25">
      <c r="A32" s="1"/>
      <c r="B32" s="12">
        <v>42537</v>
      </c>
      <c r="C32" s="13" t="s">
        <v>29</v>
      </c>
      <c r="D32" s="14">
        <v>13421</v>
      </c>
      <c r="E32" s="15">
        <v>734.88</v>
      </c>
      <c r="F32" s="16"/>
      <c r="G32" s="1"/>
    </row>
    <row r="33" spans="1:7" x14ac:dyDescent="0.25">
      <c r="A33" s="1"/>
      <c r="B33" s="12">
        <v>42601</v>
      </c>
      <c r="C33" s="13" t="s">
        <v>30</v>
      </c>
      <c r="D33" s="14">
        <v>13700</v>
      </c>
      <c r="E33" s="15">
        <v>1250</v>
      </c>
      <c r="F33" s="16"/>
      <c r="G33" s="1"/>
    </row>
    <row r="34" spans="1:7" x14ac:dyDescent="0.25">
      <c r="A34" s="1"/>
      <c r="B34" s="12">
        <v>42632</v>
      </c>
      <c r="C34" s="13" t="s">
        <v>31</v>
      </c>
      <c r="D34" s="14">
        <v>13869</v>
      </c>
      <c r="E34" s="15">
        <v>968</v>
      </c>
      <c r="F34" s="16"/>
      <c r="G34" s="1"/>
    </row>
    <row r="35" spans="1:7" x14ac:dyDescent="0.25">
      <c r="A35" s="1"/>
      <c r="B35" s="12">
        <v>42643</v>
      </c>
      <c r="C35" s="13" t="s">
        <v>32</v>
      </c>
      <c r="D35" s="14">
        <v>13935</v>
      </c>
      <c r="E35" s="15">
        <v>1160</v>
      </c>
      <c r="F35" s="16"/>
      <c r="G35" s="1"/>
    </row>
    <row r="36" spans="1:7" x14ac:dyDescent="0.25">
      <c r="A36" s="1"/>
      <c r="B36" s="12">
        <v>42670</v>
      </c>
      <c r="C36" s="13" t="s">
        <v>33</v>
      </c>
      <c r="D36" s="14">
        <v>14110</v>
      </c>
      <c r="E36" s="15">
        <v>1250</v>
      </c>
      <c r="F36" s="16"/>
      <c r="G36" s="1"/>
    </row>
    <row r="37" spans="1:7" x14ac:dyDescent="0.25">
      <c r="A37" s="1"/>
      <c r="B37" s="12">
        <v>42688</v>
      </c>
      <c r="C37" s="13" t="s">
        <v>34</v>
      </c>
      <c r="D37" s="14">
        <v>14186</v>
      </c>
      <c r="E37" s="15">
        <v>500</v>
      </c>
      <c r="F37" s="16"/>
      <c r="G37" s="1"/>
    </row>
    <row r="38" spans="1:7" x14ac:dyDescent="0.25">
      <c r="A38" s="1"/>
      <c r="B38" s="12">
        <v>42706</v>
      </c>
      <c r="C38" s="13" t="s">
        <v>35</v>
      </c>
      <c r="D38" s="14">
        <v>14353</v>
      </c>
      <c r="E38" s="15">
        <v>809.53</v>
      </c>
      <c r="F38" s="16"/>
      <c r="G38" s="1"/>
    </row>
    <row r="39" spans="1:7" x14ac:dyDescent="0.25">
      <c r="A39" s="1"/>
      <c r="B39" s="12">
        <v>42716</v>
      </c>
      <c r="C39" s="13" t="s">
        <v>33</v>
      </c>
      <c r="D39" s="14">
        <v>14399</v>
      </c>
      <c r="E39" s="15">
        <v>1250</v>
      </c>
      <c r="F39" s="16"/>
      <c r="G39" s="1"/>
    </row>
    <row r="40" spans="1:7" x14ac:dyDescent="0.25">
      <c r="A40" s="1"/>
      <c r="B40" s="12">
        <v>42719</v>
      </c>
      <c r="C40" s="13" t="s">
        <v>36</v>
      </c>
      <c r="D40" s="14">
        <v>14423</v>
      </c>
      <c r="E40" s="15">
        <v>20000</v>
      </c>
      <c r="F40" s="16"/>
      <c r="G40" s="1"/>
    </row>
    <row r="41" spans="1:7" x14ac:dyDescent="0.25">
      <c r="A41" s="1"/>
      <c r="B41" s="12">
        <v>42832</v>
      </c>
      <c r="C41" s="13" t="s">
        <v>37</v>
      </c>
      <c r="D41" s="14">
        <v>14995</v>
      </c>
      <c r="E41" s="15">
        <v>300</v>
      </c>
      <c r="F41" s="16"/>
      <c r="G41" s="1"/>
    </row>
    <row r="42" spans="1:7" x14ac:dyDescent="0.25">
      <c r="A42" s="1"/>
      <c r="B42" s="12">
        <v>42850</v>
      </c>
      <c r="C42" s="13" t="s">
        <v>37</v>
      </c>
      <c r="D42" s="14">
        <v>15094</v>
      </c>
      <c r="E42" s="15">
        <v>300</v>
      </c>
      <c r="F42" s="16"/>
      <c r="G42" s="1"/>
    </row>
    <row r="43" spans="1:7" x14ac:dyDescent="0.25">
      <c r="A43" s="1"/>
      <c r="B43" s="12">
        <v>42871</v>
      </c>
      <c r="C43" s="13" t="s">
        <v>38</v>
      </c>
      <c r="D43" s="14">
        <v>15137</v>
      </c>
      <c r="E43" s="15">
        <v>1900</v>
      </c>
      <c r="F43" s="16"/>
      <c r="G43" s="1"/>
    </row>
    <row r="44" spans="1:7" x14ac:dyDescent="0.25">
      <c r="A44" s="1"/>
      <c r="B44" s="12">
        <v>42877</v>
      </c>
      <c r="C44" s="13" t="s">
        <v>39</v>
      </c>
      <c r="D44" s="14">
        <v>15209</v>
      </c>
      <c r="E44" s="15">
        <v>1194.8</v>
      </c>
      <c r="F44" s="16"/>
      <c r="G44" s="1"/>
    </row>
    <row r="45" spans="1:7" x14ac:dyDescent="0.25">
      <c r="A45" s="1"/>
      <c r="B45" s="12">
        <v>42888</v>
      </c>
      <c r="C45" s="13" t="s">
        <v>40</v>
      </c>
      <c r="D45" s="14">
        <v>15254</v>
      </c>
      <c r="E45" s="15">
        <v>2400</v>
      </c>
      <c r="F45" s="16"/>
      <c r="G45" s="1"/>
    </row>
    <row r="46" spans="1:7" x14ac:dyDescent="0.25">
      <c r="A46" s="1"/>
      <c r="B46" s="12">
        <v>42891</v>
      </c>
      <c r="C46" s="13" t="s">
        <v>41</v>
      </c>
      <c r="D46" s="14">
        <v>15280</v>
      </c>
      <c r="E46" s="15">
        <v>1250</v>
      </c>
      <c r="F46" s="16"/>
      <c r="G46" s="1"/>
    </row>
    <row r="47" spans="1:7" x14ac:dyDescent="0.25">
      <c r="A47" s="1"/>
      <c r="B47" s="12">
        <v>42891</v>
      </c>
      <c r="C47" s="13" t="s">
        <v>42</v>
      </c>
      <c r="D47" s="14">
        <v>15281</v>
      </c>
      <c r="E47" s="15">
        <v>1250</v>
      </c>
      <c r="F47" s="16"/>
      <c r="G47" s="1"/>
    </row>
    <row r="48" spans="1:7" x14ac:dyDescent="0.25">
      <c r="A48" s="1"/>
      <c r="B48" s="12">
        <v>42900</v>
      </c>
      <c r="C48" s="13" t="s">
        <v>43</v>
      </c>
      <c r="D48" s="14">
        <v>15349</v>
      </c>
      <c r="E48" s="15">
        <v>4652.3500000000004</v>
      </c>
      <c r="F48" s="16"/>
      <c r="G48" s="1"/>
    </row>
    <row r="49" spans="1:7" x14ac:dyDescent="0.25">
      <c r="A49" s="1"/>
      <c r="B49" s="12">
        <v>42906</v>
      </c>
      <c r="C49" s="13" t="s">
        <v>44</v>
      </c>
      <c r="D49" s="14">
        <v>15366</v>
      </c>
      <c r="E49" s="15">
        <v>764</v>
      </c>
      <c r="F49" s="16"/>
      <c r="G49" s="1"/>
    </row>
    <row r="50" spans="1:7" x14ac:dyDescent="0.25">
      <c r="A50" s="1"/>
      <c r="B50" s="12">
        <v>42914</v>
      </c>
      <c r="C50" s="13" t="s">
        <v>45</v>
      </c>
      <c r="D50" s="14">
        <v>15456</v>
      </c>
      <c r="E50" s="15">
        <v>250</v>
      </c>
      <c r="F50" s="16"/>
      <c r="G50" s="1"/>
    </row>
    <row r="51" spans="1:7" x14ac:dyDescent="0.25">
      <c r="A51" s="1"/>
      <c r="B51" s="12">
        <v>42921</v>
      </c>
      <c r="C51" s="13" t="s">
        <v>46</v>
      </c>
      <c r="D51" s="14">
        <v>15472</v>
      </c>
      <c r="E51" s="15">
        <v>3192.44</v>
      </c>
      <c r="F51" s="16"/>
      <c r="G51" s="1"/>
    </row>
    <row r="52" spans="1:7" x14ac:dyDescent="0.25">
      <c r="A52" s="1"/>
      <c r="B52" s="12">
        <v>42921</v>
      </c>
      <c r="C52" s="13" t="s">
        <v>39</v>
      </c>
      <c r="D52" s="14">
        <v>15479</v>
      </c>
      <c r="E52" s="15">
        <v>638</v>
      </c>
      <c r="F52" s="16"/>
      <c r="G52" s="1"/>
    </row>
    <row r="53" spans="1:7" x14ac:dyDescent="0.25">
      <c r="A53" s="1"/>
      <c r="B53" s="12">
        <v>42921</v>
      </c>
      <c r="C53" s="13" t="s">
        <v>16</v>
      </c>
      <c r="D53" s="14">
        <v>15480</v>
      </c>
      <c r="E53" s="15">
        <v>806.2</v>
      </c>
      <c r="F53" s="16"/>
      <c r="G53" s="1"/>
    </row>
    <row r="54" spans="1:7" x14ac:dyDescent="0.25">
      <c r="A54" s="1"/>
      <c r="B54" s="12">
        <v>42921</v>
      </c>
      <c r="C54" s="13" t="s">
        <v>43</v>
      </c>
      <c r="D54" s="14">
        <v>15409</v>
      </c>
      <c r="E54" s="15">
        <v>1598.55</v>
      </c>
      <c r="F54" s="16"/>
      <c r="G54" s="1"/>
    </row>
    <row r="55" spans="1:7" x14ac:dyDescent="0.25">
      <c r="A55" s="1"/>
      <c r="B55" s="12">
        <v>42921</v>
      </c>
      <c r="C55" s="13" t="s">
        <v>47</v>
      </c>
      <c r="D55" s="14">
        <v>15410</v>
      </c>
      <c r="E55" s="15">
        <v>278.14999999999998</v>
      </c>
      <c r="F55" s="16"/>
      <c r="G55" s="1"/>
    </row>
    <row r="56" spans="1:7" x14ac:dyDescent="0.25">
      <c r="A56" s="1"/>
      <c r="B56" s="12">
        <v>42921</v>
      </c>
      <c r="C56" s="13" t="s">
        <v>48</v>
      </c>
      <c r="D56" s="14">
        <v>15412</v>
      </c>
      <c r="E56" s="15">
        <v>278.14999999999998</v>
      </c>
      <c r="F56" s="16"/>
      <c r="G56" s="1"/>
    </row>
    <row r="57" spans="1:7" x14ac:dyDescent="0.25">
      <c r="A57" s="1"/>
      <c r="B57" s="12">
        <v>42921</v>
      </c>
      <c r="C57" s="13" t="s">
        <v>43</v>
      </c>
      <c r="D57" s="14">
        <v>15424</v>
      </c>
      <c r="E57" s="15">
        <v>9591.2800000000007</v>
      </c>
      <c r="F57" s="16"/>
      <c r="G57" s="1"/>
    </row>
    <row r="58" spans="1:7" x14ac:dyDescent="0.25">
      <c r="A58" s="1"/>
      <c r="B58" s="12">
        <v>42921</v>
      </c>
      <c r="C58" s="13" t="s">
        <v>47</v>
      </c>
      <c r="D58" s="14">
        <v>15425</v>
      </c>
      <c r="E58" s="15">
        <v>1668.92</v>
      </c>
      <c r="F58" s="16"/>
      <c r="G58" s="1"/>
    </row>
    <row r="59" spans="1:7" x14ac:dyDescent="0.25">
      <c r="A59" s="1"/>
      <c r="B59" s="12">
        <v>42921</v>
      </c>
      <c r="C59" s="13" t="s">
        <v>48</v>
      </c>
      <c r="D59" s="14">
        <v>15427</v>
      </c>
      <c r="E59" s="15">
        <v>834.46</v>
      </c>
      <c r="F59" s="16"/>
      <c r="G59" s="1"/>
    </row>
    <row r="60" spans="1:7" x14ac:dyDescent="0.25">
      <c r="A60" s="1"/>
      <c r="B60" s="12">
        <v>42921</v>
      </c>
      <c r="C60" s="13" t="s">
        <v>43</v>
      </c>
      <c r="D60" s="14">
        <v>15451</v>
      </c>
      <c r="E60" s="15">
        <v>4795.6400000000003</v>
      </c>
      <c r="F60" s="16"/>
      <c r="G60" s="1"/>
    </row>
    <row r="61" spans="1:7" x14ac:dyDescent="0.25">
      <c r="A61" s="1"/>
      <c r="B61" s="12">
        <v>42921</v>
      </c>
      <c r="C61" s="13" t="s">
        <v>48</v>
      </c>
      <c r="D61" s="14">
        <v>15454</v>
      </c>
      <c r="E61" s="15">
        <v>834.46</v>
      </c>
      <c r="F61" s="16"/>
      <c r="G61" s="1"/>
    </row>
    <row r="62" spans="1:7" x14ac:dyDescent="0.25">
      <c r="A62" s="1"/>
      <c r="B62" s="12"/>
      <c r="C62" s="13"/>
      <c r="D62" s="14"/>
      <c r="E62" s="15">
        <f>SUM(E11:E61)</f>
        <v>157529.12000000002</v>
      </c>
      <c r="F62" s="17">
        <f>E62</f>
        <v>157529.12000000002</v>
      </c>
      <c r="G62" s="18">
        <f>F62</f>
        <v>157529.12000000002</v>
      </c>
    </row>
    <row r="63" spans="1:7" x14ac:dyDescent="0.25">
      <c r="A63" s="1"/>
      <c r="B63" s="12"/>
      <c r="C63" s="13"/>
      <c r="D63" s="14"/>
      <c r="E63" s="19"/>
      <c r="F63" s="17"/>
      <c r="G63" s="18"/>
    </row>
    <row r="64" spans="1:7" ht="15.75" thickBot="1" x14ac:dyDescent="0.3">
      <c r="A64" s="20" t="s">
        <v>49</v>
      </c>
      <c r="B64" s="2" t="s">
        <v>50</v>
      </c>
      <c r="C64" s="3"/>
      <c r="D64" s="2"/>
      <c r="E64" s="5"/>
      <c r="F64" s="5"/>
      <c r="G64" s="21">
        <f>G6-G62</f>
        <v>595844.82999999996</v>
      </c>
    </row>
    <row r="65" spans="1:7" ht="15.75" thickTop="1" x14ac:dyDescent="0.25">
      <c r="A65" s="22"/>
      <c r="B65" s="23"/>
      <c r="C65" s="24"/>
      <c r="D65" s="23"/>
      <c r="E65" s="5"/>
      <c r="F65" s="25"/>
      <c r="G65" s="26"/>
    </row>
    <row r="66" spans="1:7" x14ac:dyDescent="0.25">
      <c r="A66" s="27"/>
      <c r="B66" s="27"/>
      <c r="C66" s="27"/>
      <c r="D66" s="27"/>
      <c r="E66" s="28"/>
      <c r="F66" s="27"/>
      <c r="G66" s="29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BANCOS </vt:lpstr>
      <vt:lpstr>COMPROMISOS CONTRACTUALES</vt:lpstr>
      <vt:lpstr>INGRESOS Y EGRESOS</vt:lpstr>
      <vt:lpstr>EDO RESULTADOS CONSOLIDADO 2</vt:lpstr>
      <vt:lpstr>EDO DE RESULTADOS CONSOLIDAD 1</vt:lpstr>
      <vt:lpstr>BG JULIO 2017</vt:lpstr>
      <vt:lpstr>ER JULIO 2017</vt:lpstr>
      <vt:lpstr>BC JULIO 2017</vt:lpstr>
      <vt:lpstr>CTA. CORRIENTE JULIO</vt:lpstr>
      <vt:lpstr>FM JULIO</vt:lpstr>
      <vt:lpstr>PTMO EXT URG JULIO</vt:lpstr>
      <vt:lpstr>CONSTRUCCION JULIO</vt:lpstr>
      <vt:lpstr>APOYO EV ACAD JULIO</vt:lpstr>
      <vt:lpstr>BG AGOSTO 2017</vt:lpstr>
      <vt:lpstr>ER AGOSTO 2017</vt:lpstr>
      <vt:lpstr>BC AGOSTO 2017</vt:lpstr>
      <vt:lpstr>CTA CORRIENTE AGOSTO</vt:lpstr>
      <vt:lpstr>FM AGOSTO</vt:lpstr>
      <vt:lpstr>PTMO EXT URG AGOSTO</vt:lpstr>
      <vt:lpstr>CONSTRUCCION AGOSTO</vt:lpstr>
      <vt:lpstr>APOYO EV ACAD AGOSTO</vt:lpstr>
      <vt:lpstr>BG SEPTIEMBRE 2017</vt:lpstr>
      <vt:lpstr>ER SEPTIEMBRE</vt:lpstr>
      <vt:lpstr>BC SEPTIEMBRE 2017</vt:lpstr>
      <vt:lpstr>CTA. CORRIENTE SEPTIEMBRE</vt:lpstr>
      <vt:lpstr>FM SEPTIEMBRE</vt:lpstr>
      <vt:lpstr>PTMO EXT URG SEPTIEMBRE</vt:lpstr>
      <vt:lpstr>CONSTRUCCION SEPTIEMBRE</vt:lpstr>
      <vt:lpstr>APOYO EV ACAD SEPTIEMBRE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STAUS-TV</cp:lastModifiedBy>
  <cp:lastPrinted>2017-10-09T23:51:47Z</cp:lastPrinted>
  <dcterms:created xsi:type="dcterms:W3CDTF">2017-10-05T00:43:56Z</dcterms:created>
  <dcterms:modified xsi:type="dcterms:W3CDTF">2017-10-10T17:59:08Z</dcterms:modified>
</cp:coreProperties>
</file>